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Ekaterine Gabisonia\Desktop\GRANTS II\Bakery\II Phase\"/>
    </mc:Choice>
  </mc:AlternateContent>
  <xr:revisionPtr revIDLastSave="0" documentId="13_ncr:1_{0FAD4255-DB5D-43CA-815D-46AF0F142C22}" xr6:coauthVersionLast="47" xr6:coauthVersionMax="47" xr10:uidLastSave="{00000000-0000-0000-0000-000000000000}"/>
  <bookViews>
    <workbookView xWindow="-108" yWindow="-108" windowWidth="23256" windowHeight="12576" xr2:uid="{00000000-000D-0000-FFFF-FFFF00000000}"/>
  </bookViews>
  <sheets>
    <sheet name="Annex A.1 Technical Bid" sheetId="1" r:id="rId1"/>
    <sheet name="Annex A.2 Financial Bid" sheetId="3" r:id="rId2"/>
  </sheets>
  <definedNames>
    <definedName name="_xlnm._FilterDatabase" localSheetId="0" hidden="1">'Annex A.1 Technical Bid'!$C$3:$E$44</definedName>
    <definedName name="_xlnm.Print_Area" localSheetId="0">'Annex A.1 Technical Bid'!$A$1:$I$44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3" l="1"/>
  <c r="I9" i="3" s="1"/>
  <c r="G10" i="3"/>
  <c r="I10" i="3" s="1"/>
  <c r="F9" i="3"/>
  <c r="F10" i="3"/>
  <c r="G19" i="3" l="1"/>
  <c r="I19" i="3" s="1"/>
  <c r="F19" i="3"/>
  <c r="F4" i="3"/>
  <c r="G4" i="3"/>
  <c r="I4" i="3" s="1"/>
  <c r="G5" i="3"/>
  <c r="G6" i="3"/>
  <c r="G7" i="3"/>
  <c r="G8" i="3"/>
  <c r="G11" i="3"/>
  <c r="G12" i="3"/>
  <c r="G13" i="3"/>
  <c r="G14" i="3"/>
  <c r="G15" i="3"/>
  <c r="G16" i="3"/>
  <c r="G17" i="3"/>
  <c r="G18" i="3"/>
  <c r="G20" i="3"/>
  <c r="G21" i="3"/>
  <c r="G22" i="3"/>
  <c r="G23" i="3"/>
  <c r="G24" i="3"/>
  <c r="G25" i="3"/>
  <c r="G26" i="3"/>
  <c r="G27" i="3"/>
  <c r="G28" i="3"/>
  <c r="G29" i="3"/>
  <c r="G30" i="3"/>
  <c r="I30" i="3" s="1"/>
  <c r="G31" i="3"/>
  <c r="F6" i="3"/>
  <c r="F7" i="3"/>
  <c r="F8" i="3"/>
  <c r="F11" i="3"/>
  <c r="F12" i="3"/>
  <c r="F13" i="3"/>
  <c r="F14" i="3"/>
  <c r="F15" i="3"/>
  <c r="F16" i="3"/>
  <c r="F17" i="3"/>
  <c r="F18" i="3"/>
  <c r="F20" i="3"/>
  <c r="F21" i="3"/>
  <c r="F22" i="3"/>
  <c r="F23" i="3"/>
  <c r="F24" i="3"/>
  <c r="F25" i="3"/>
  <c r="F26" i="3"/>
  <c r="F27" i="3"/>
  <c r="F28" i="3"/>
  <c r="F29" i="3"/>
  <c r="F30" i="3"/>
  <c r="F31" i="3"/>
  <c r="D32" i="3"/>
  <c r="I31" i="3" l="1"/>
  <c r="I32" i="3"/>
  <c r="I11" i="3"/>
  <c r="I12" i="3"/>
  <c r="I13" i="3"/>
  <c r="I14" i="3"/>
  <c r="I15" i="3"/>
  <c r="I16" i="3"/>
  <c r="I17" i="3"/>
  <c r="I18" i="3"/>
  <c r="I20" i="3"/>
  <c r="I21" i="3"/>
  <c r="I22" i="3"/>
  <c r="I23" i="3"/>
  <c r="I24" i="3"/>
  <c r="I25" i="3"/>
  <c r="I26" i="3"/>
  <c r="I27" i="3"/>
  <c r="I28" i="3"/>
  <c r="I29" i="3"/>
  <c r="I8" i="3" l="1"/>
  <c r="I5" i="3" l="1"/>
  <c r="I6" i="3"/>
  <c r="I7" i="3"/>
  <c r="G41" i="3"/>
  <c r="G38" i="3"/>
  <c r="G39" i="3"/>
  <c r="G37" i="3"/>
  <c r="C38" i="3"/>
  <c r="C39" i="3"/>
  <c r="C37" i="3"/>
  <c r="I33" i="3" l="1"/>
  <c r="I35" i="3" s="1"/>
  <c r="D32" i="1"/>
</calcChain>
</file>

<file path=xl/sharedStrings.xml><?xml version="1.0" encoding="utf-8"?>
<sst xmlns="http://schemas.openxmlformats.org/spreadsheetml/2006/main" count="236" uniqueCount="109">
  <si>
    <t>DRC to complete</t>
  </si>
  <si>
    <t>Bidder to complete</t>
  </si>
  <si>
    <t>#</t>
  </si>
  <si>
    <t>Quantity required</t>
  </si>
  <si>
    <t>Quantity offered</t>
  </si>
  <si>
    <t>Company Name:</t>
  </si>
  <si>
    <t>Contact Person:</t>
  </si>
  <si>
    <t>Address:</t>
  </si>
  <si>
    <t>Email Address:</t>
  </si>
  <si>
    <t>Print Name:</t>
  </si>
  <si>
    <t>Currency of Bid:</t>
  </si>
  <si>
    <t>Title:</t>
  </si>
  <si>
    <t>Signed by a duly authorized company representative:</t>
  </si>
  <si>
    <t>Country of Origin</t>
  </si>
  <si>
    <t>Bid validity period offfered:</t>
  </si>
  <si>
    <t>Phone number:</t>
  </si>
  <si>
    <t xml:space="preserve">Date: </t>
  </si>
  <si>
    <t xml:space="preserve">Stamp of company </t>
  </si>
  <si>
    <t xml:space="preserve">Total Price </t>
  </si>
  <si>
    <t>Unit Price</t>
  </si>
  <si>
    <t>Sub-total</t>
  </si>
  <si>
    <t xml:space="preserve">Annex A.1 Technical Bid </t>
  </si>
  <si>
    <t>Any other costs  
(please specify)</t>
  </si>
  <si>
    <t>Minimum bid validity period required:</t>
  </si>
  <si>
    <t>Currency of Tender:</t>
  </si>
  <si>
    <t>Line item</t>
  </si>
  <si>
    <t>Specification (refer to Annex F - Statement of Works</t>
  </si>
  <si>
    <t>Line item offered (refer to attached proposal if needed)</t>
  </si>
  <si>
    <t>Destination (if applicable):</t>
  </si>
  <si>
    <t>Destination offered (if applicable):</t>
  </si>
  <si>
    <t>Line Item</t>
  </si>
  <si>
    <t>Date:</t>
  </si>
  <si>
    <t xml:space="preserve">Annex A.2 
Financial Bid </t>
  </si>
  <si>
    <t>Required time of completion (days after contract signature):</t>
  </si>
  <si>
    <t>Completion time offered (days after contract signature):</t>
  </si>
  <si>
    <t>Max. completion time required (days after contract signature):</t>
  </si>
  <si>
    <t>60 Days</t>
  </si>
  <si>
    <t>14 Days</t>
  </si>
  <si>
    <t>Tbilisi and Zugdidi</t>
  </si>
  <si>
    <t>Specification</t>
  </si>
  <si>
    <t>GEL</t>
  </si>
  <si>
    <t>Location</t>
  </si>
  <si>
    <t>Zugdidi</t>
  </si>
  <si>
    <t>Tbilisi</t>
  </si>
  <si>
    <t>Volume: 150 l; Material: Stainless steel; Integrated heater: No; Integrated heater: No; Compatibility: Filter with electric or natural gas cookers. Vodka distiller (distiller);მოცულობა: 150 ლ;მასალა: უჟანგავი ფოლადი;ინტეგრირებული გამაცხელებელი: არა;ინტეგრირებული გამაცხელებელი: არა;თავსებადობა: ელექტრო ან ბუნებრივი აირის ქურებთანფილტრი ჰაერის მავნე ნივთიერებებისგან გასაწმენდად; არყის გამოსახდელი (დესტილატორი);</t>
  </si>
  <si>
    <t>Set barrel 600 l; pneumatic cap; pressure gauge; faucet; faucet; physical parameters; volume: 600 l; material: stainless steel; material: stainless steelWeight: 165 kg/კომპლექტაცია კასრი 600 ლ;პნევმატური ხუფი;წნევის საზომი;ონკანი;ონკანი;ფიზიკური პარამეტრები;მოცულობა: 600 ლ;მასალა: უჟანგავი ფოლადი;მასალა: უჟანგავი ფოლადიწონა : 165კგ</t>
  </si>
  <si>
    <t>Technical characteristics: Manufacturer: Rover Pompe; Diameter: 20 mm; Number of filters: 12; Power: 0.5 hp; Additional characteristics; Productivity: 4-28 l / min; Lifting height: 1-24 m; Maximum allowable fluid temperature : 35 ° C; Frequency: 2850 rpm; Voltage: 230 V ac; Power: 1.7/  ტექნიკური მახასიათებლები:მწარმოებელი: Rover PompeFilter-pump Wine Rover Pompe Colombo 12; Filter cartridges; Physical parameters: Tube material: brass; Size: 430x270x280 mm; Weight: 16 kg;დიამეტრი: 20 მმ;ფილტრების რაოდენობა: 12;სიმძლავრე: 0.5 ცხ/ძ;დამატებითი მახასიათებლები;წარმოებადობა: 4-28 ლ/წთ;სითხის აწევის სიმაღლე: 1-24 მ;სითხის მაქსიმალური დასაშვები ტემპერატურა: 35°C;ბრუნვის სიხშირე: 2850 ბრ/წთ;ძაბვა: 230 V a.c.;დენის ძალა: 1.7 ფილტრი-ტუმბო ღვინის Rover Pompe Colombo 12;ფილტრის კარტრიჯები;ფიზიკური პარამეტრები:მილის მასალა: თითბერი;ზომა: 430x270x280 მმ;წონა: 16 კგ</t>
  </si>
  <si>
    <t>Technical characteristics: two layers, blue on the outside, white on the inside, size: 148 x 125 cm/მოცულობა-2000ლ;ტექნიკური მახასიათებლები:  ორ შრიანი, გარედან ლურჯი შიგნიდან თეთრი ზომა: 148 x 125 სმ</t>
  </si>
  <si>
    <t>750W Stainless Steel; Power: 750W; Productivity: 1000-1200 kg / h; Additional Features; Voltage: 220 V; Stirrer; Clarifier; Cutter Wheel Length: 220mm; Mm; size: 670x1200x600 mm750W/ უჟანგავი ფოლადი;სიმძლავრე: 750W;წარმოებადობა: 1000-1200 კგ/სთ;დამატებითი მახასიათებლები;ძაბვა: 220 V;შემრევი;კლერტგამცლელი;საჭყლეტი გორგოლაჭების სიგრძე: 220 მმ;ფიზიკური პარამეტრები;მასალა: უჟანგავი ფოლადი;ყურძნის ჩასაყრელი კონტეინერის ზომა: 930x450 მმ;ზომა: 670x1200x600 მმ</t>
  </si>
  <si>
    <t>175x79X70 or height up to 185 cm, two-chamber refrigerator freezer, energy class A + to A +++, total capacity: from 465 liters to 560 liters, TOTAL No Frost, MultiAirFlow, lighting in the freezer, color: white glass, LED Display with Touch/175x79X70 ან სიმაღლე მაქს 185 სმ-მდე, ორკამერიანი მაცივარი საყინულე, ენერგომოხმარების კლასი A+ დან  A+++ მდე, საერთო მოცულობა: 465 ლიტრიდან 560 ლიტრამდე, TOTAL No Frost, MultiAirFlow, განათება საყინულეში, ფერი: თეთრი მინა, LED Display with Touch</t>
  </si>
  <si>
    <t xml:space="preserve">Maximum placement: 13 to 15 persons, Energy class: A ++ to A +++, 845x 600x600, with drying function, water leak protection indicatorმაქსიმალური განთავსება: 13დან 15 პერსონამდე, ენერგომოხმარების კლასი: A++ დან  A+++ მდე, 845x 600x600, შრობის ფუნქციით, წყლის გაჟონვისგან დაცვის ინდიკატორი, </t>
  </si>
  <si>
    <t>Two-chamber refrigerator / freezer, No frost dry freezing, volume: 320 l; Operating principle: NoFrost dry freezingორკამერიანი მაცივარი/საყინულე, No frost მშრალი გაყინვა, მოცულობა: 320 ლ;მუშაობის პრინციპი: NoFrost მშრალი გაყინვა</t>
  </si>
  <si>
    <t>10 ლტ;220V;1phase;power(0.45kw);rated frequency(HZ)-5010L;220V;1phase;power(0.45kw);rated frequency(HZ)-50</t>
  </si>
  <si>
    <t xml:space="preserve">Gas-fired (two-tier) pizza oven: 4 + 4 4 thermostats, internal dimensions: 62 * 62 * 15 cm. Outside dimensions: 92 * 82 * 44 mm./გაზზე მომუშავე (ორ იარუსიანი) პიცის ღუმელი: 4+4 იანი4 თერმოსტატი,შიდა ზომები: 62*62*15 სმ.გარე ზომები: 92*82*44 მმ.
</t>
  </si>
  <si>
    <t>35 kg, engine 1.5, 1 phase, 2.5 W, stainless steel 3000 rpm35 კგ-იანი, ძრავი 1.5, 1 ფაზიანი, 2.5 W, უჟანგავი ფოლადის 3000 ბრ/წ</t>
  </si>
  <si>
    <t xml:space="preserve">Baguette jar 74 * 97 X10 pieces. Stainless Steel Shapes / Jars-Teflon/ბაგეტის ჟარონა 74*97 X10 ცალი. უჟანგავი ფოლადის ფორმები/ჟარონები-ტეფლონის. </t>
  </si>
  <si>
    <t>ტიპი: დამოუკიდებლად მდგომი ორკამერიანი (მაცივარი/საყინულე), ქვედა საყინულე
მუშაობის პრინციპი: Full NoFrost -მშრალი გაყინვა
მართვა: ელექტრონული (სენსორები)
კომპრესორების რაოდენობა: 1ცალი
სასარგებლო მოცულობა: საერთო 619 ლ.; მაცივარი კამერა 479 ლ.; საყინულე კამერა 140 ლ
გაყინვის მასა: 20 კგ/24 საათში
შენახვის დრო ელ. ენერგიის გათიშვის შემთხვევაში: 20 საათი
ელექტროენერგიის გახარჯვა: 378 კვტ. წელიწადში
ელექტრომოხმარების კლასი: A++
კლიმატური სარტყელი: SN-TType: Independent two-chamber (refrigerator / freezer), lower freezer
Working principle: Full NoFrost - dry freezing
Management: Electronic (sensors)
Number of compressors: 1 piece
Useful volume: total 619 l .; Refrigerator camera 479 l .; Freezer chamber 140 l
Freezing mass: 20 kg / 24 hours
Storage time Email. In case of power outage: 20 hours
Electricity consumption: 378 kW. Per year
Power class: A ++
Climate zone: SN-T</t>
  </si>
  <si>
    <t>სიმძლავრე 1300
მოცულობა 5.5საკეტი უსაფრთხოებისთვის,ზოგადი მახასიათებლები:
მართვა მექანიკურისიჩქარის რეჟიმების რაოდენობა: 7სიმაღლე 31.7სიგანე 22.2სიღრმე 39.5წონა9.486ძაბვა 220-240ფუნქციები სხვადასხვა ფუნქციით პულსაციის ფუნქცია, ავტომატური გათიშვა, ჩართვის/გამორთვის გადამრთველი, ინდიკატორიგამჭვირვალე თავსახურიკაბელის შესანახი/Power 1300
Capacity 5.5 Lock for safety, general features:
Control Mechanical Number of speed modes: 7 Height 31.7 Width 22.2 Depth 39.5 Weight 9.486 Voltage 220-240 Functions with various functions Pulse function, automatic shut-off, on / off switch, indicator Transparent headphone cable storage</t>
  </si>
  <si>
    <t>Power: 20 kW; Production: 10 l / min; Control type: Manual; Gas type: Natural, Liquid; Combustion chamber type: Closed; Water pressure (min. -Max.): 2-8 ba Heating efficiency: 88% r; Absolutely safe; LED display ; Overheating protection; Water temperature regulation; Water temperature display with 1 ° С accuracy; High efficiency in strong wind and frost conditions; Water flow stability control; Physical parameters; Gas / water pipe size: 1/2; Chimney pipe size: 60/100; Size: 330 x 140 x 515 mm; Weight: 11სიმძლავრე: 20 kW; მწარმოებლობა: 10 ლ/წთ;მართვის ტიპი: მექანიკური;გაზის ტიპი: ბუნებრივი, თხევადი;წვის კამერის ტიპი: დახურული;წყლის წნევა (მინ.-მაქს.): 2-8 baგაცხელების ეფექტურობა: 88 %r;აბსოლუტურად უსაფრთხო;LED დისპლეი;დაცვა გადახურებისგან;წყლის ტემპერატურის რეგულირება;წყლის ტემპერატურის ეკრანზე ჩვენება 1°С-ის სიზუსტით;მაღალი ეფექტურობა ძლიერი ქარისა და ყინვის პირობებში;წყლის ნაკადის სტაბილურობის კონტროლი;ფიზიკური პარამეტრები; გაზის / წყლის მილების ზომა: 1/2;საკვამური მილის ზომა: 60/100;ზომა: 330 x 140 x 515 მმ;წონა: 11 /</t>
  </si>
  <si>
    <t>Power: 900; Capacity: 3.9; Knife material: stainless; Lock for safety; General characteristics; Management: Mechanical; Height 28.2;
Width 28; Depth 27.1; Weight 5.41; Number of knives 3; Voltage 220-240; Functions, cutting modes, Knife for dough, Pulse function, Automatic shut-off, On / Off switch, Indicator, Transparent cap, Removable knife, Cable feed, Manufacturer, Additional Features/
სიმძლავრე:900;მოცულობა:3.9;დანის მასალა:უჟანგავი;საკეტი უსაფრთხოებისთვის;ზოგადი მახასიათებლები;მართვა: მექანიკური;სიმაღლე 28.2;
სიგანე28;სიღრმე 27.1;წონა5.41;დანის რაოდენობა3;ძაბვა 220-240;ფუნქციები, დაჭრის რეჟიმები, დანა ცომისთვის, პულსაციის ფუნქცია, ავტომატური გათიშვა, ჩართვის/გამორთვის გადამრთველი, ინდიკატორი, გამჭვირვალე თავსახური, მოხსნადი დანა, კაბელის შესანახი, მწარმოებელი, დამატებითი მახასიათებლები</t>
  </si>
  <si>
    <t>Width: 86/60 cm
5 gas camphor: front left: 1.0 kW; front right 1.75 kW. Central WOK 3.6 kW. Rear left 1.75 kW. Rear right 3.0 kW. Enhanced Comfort Automatic Ignition Gas Control; Cast iron stands; Enameled surface; Cast iron stands for round-bottomed dishes; Front panel layout; Dimensions: 45x860x505 mm.სიგანე: 86/60 სმ
5 გაზის კამფორი:წინა მარცხენა: 1,0 კვტ;წინა მარჯვენა 1,75 კვტ.ცენტრალური WOK 3,6 კვტ.უკანა მარცხენა 1,75 კვტ. უკანა მარჯვენა 3,0 კვტ.გაძლიერებული კომფორიავტომატური ელ-აალებაგაზკონტროლი ;თუჯის სადგამები;ემალირებული ზედაპირი;თუჯის სადგამები მრგვალ-ძირიანი ჭურჭლისთვის;მართვის პანელის ფრონტალური განლაგება;ზომები: 45x860x505 მმ.</t>
  </si>
  <si>
    <t>Type: Number of cameras: 2; Number of cameras: 2;
Freezer location: top; Volume: 375 l;
Energy efficiency class: A +; Noise level: 43 dB (A) re 1 pW;
Integrated horizontal handle freezer LED electronic control, refrigerator manually adjustable; 4 safety glass shelves, 2 of which are height adjustable;
Storage time when power is off: 14 hours
Size/ტიპი: ორკამერიანიკარის რაოდენობა: 2;კამერის რაოდენობა: 2;
საყინულის მდებარეობა: ზედა;მოცულობა: 375 ლ﻿;
ენერგოეფექტურობის კლასი: A +;﻿ხმაურის დონე: 43 dB (A) re 1 pW;
ინტეგრირებული ჰორიზონტალური სახელურისაყინულე LED ელექტრონული კონტროლი, მაცივარი ხელით რეგულირებადი;4 უსაფრთხოების მინის თაროები, რომელთაგან 2 სიმაღლის რეგულირებადი;
﻿შენახვის დრო ელექტროენერგიის გამორთვისას: 14 სთ
﻿ზომა</t>
  </si>
  <si>
    <t>ტიპი:კარადის ქვეშ ჩასაშენებელი,
წარმადობა: 350
ხმაურის დონე:67
მართვა:	ღილაკით/Type: built-in under the closet,
Productivity: 350
Noise level: 67
Management: Button</t>
  </si>
  <si>
    <t>თბომცვლელის წონა:
2,0 კგ
სიმძლავრე KW:
24 KW
წარმადობა (ლ/წთ):
12 ლ/წთ
წვის კამერის ტიპი :
დახურული/Heat exchanger weight:
2.0 kg
Power KW:
24 KW
Productivity (l / min):
12 l / min
Combustion chamber type:
closed</t>
  </si>
  <si>
    <t>Type: two-chamber; System: semi-dry; Volume: 268 l
Refrigerator chamber capacity: 184 l; Freezer (bottom) chamber capacity: 84 l; Compressor number: 1; Freon: R600a; Additional features (refrigerator compartment): Capacity: 184 l; Fruit and vegetable storage;
Egg Sorter: 1x8;
4 glass shelves; door basket: 4;
Bottle storage; Lighting; Additional features (freezer); Volume: 84 l; Number of compartments: 3; Ice tray; Physical parameters:
Width: 60 cm; Height: 171 cm;
Depth: 54 cm/ტიპი: ორკამერიანი;სისტემა: ნახევრად მშრალი; მოცულობა: 268 ლ
მაცივრის კამერის მოცულობა: 184 ლ;საყინულე(ქვედა) კამერის მოცულობა: 84 ლ;კომპრესორის რაოდენობა: 1;ფრეონი: R600a;დამატებითი მახასიათებლები(მაცივრის კამერა): მოცულობა: 184 ლ;ხილის და ბოსტნეულის სათავსო;
კვერცხების ჩასალაგებელი: 1x8;
4 მინის თარო;კარის კალათა: 4;
ბოთლების სათავსო;განათება;დამატებითი მახასიათებლები(საყინულე);მოცულობა: 84 ლ;განყოფილების რაოდენობა: 3;ყინულის ლანგარი;ფიზიკური პარამეტრები:
სიგანე: 60 სმ;სიმაღლე: 171 სმ;
სიღრმე: 54 სმ</t>
  </si>
  <si>
    <t>მაქს. წონის მოცულობა: 300 კგ
Display: LED ეკრანი
მაგიდის ზომა: 400x500 მმ
ვოლტაჟი: 220V -240V 50 / 60Hz/Max. Weight capacity: 300 kg
Display: LED display
Table size: 400x500 mm
Voltage: 220V -240V 50 / 60Hz</t>
  </si>
  <si>
    <r>
      <rPr>
        <b/>
        <sz val="12"/>
        <color theme="1"/>
        <rFont val="Calibri"/>
        <family val="2"/>
      </rPr>
      <t xml:space="preserve">LOT 1 </t>
    </r>
    <r>
      <rPr>
        <sz val="12"/>
        <color theme="1"/>
        <rFont val="Calibri"/>
        <family val="2"/>
      </rPr>
      <t xml:space="preserve">Oven/ საკონდიტრო საცხობის ღუმელი </t>
    </r>
  </si>
  <si>
    <r>
      <rPr>
        <b/>
        <sz val="12"/>
        <color theme="1"/>
        <rFont val="Calibri"/>
        <family val="2"/>
      </rPr>
      <t xml:space="preserve">LOT 1 </t>
    </r>
    <r>
      <rPr>
        <sz val="12"/>
        <color theme="1"/>
        <rFont val="Calibri"/>
        <family val="2"/>
      </rPr>
      <t>Spiral mixer</t>
    </r>
    <r>
      <rPr>
        <b/>
        <sz val="12"/>
        <color theme="1"/>
        <rFont val="Calibri"/>
        <family val="2"/>
      </rPr>
      <t xml:space="preserve"> </t>
    </r>
    <r>
      <rPr>
        <sz val="12"/>
        <color theme="1"/>
        <rFont val="Calibri"/>
        <family val="2"/>
      </rPr>
      <t xml:space="preserve">სპირალური ცომსაზელი (ფუნთუშის ცომის) </t>
    </r>
  </si>
  <si>
    <r>
      <rPr>
        <b/>
        <sz val="12"/>
        <color theme="1"/>
        <rFont val="Calibri"/>
        <family val="2"/>
      </rPr>
      <t xml:space="preserve">LOT 1 </t>
    </r>
    <r>
      <rPr>
        <sz val="12"/>
        <color theme="1"/>
        <rFont val="Calibri"/>
        <family val="2"/>
      </rPr>
      <t xml:space="preserve">Brazier for Baguette /ბაგეტის ჟარონა </t>
    </r>
  </si>
  <si>
    <r>
      <rPr>
        <b/>
        <sz val="12"/>
        <color theme="1"/>
        <rFont val="Calibri"/>
        <family val="2"/>
      </rPr>
      <t>LOT 1</t>
    </r>
    <r>
      <rPr>
        <sz val="12"/>
        <color theme="1"/>
        <rFont val="Calibri"/>
        <family val="2"/>
      </rPr>
      <t xml:space="preserve"> Food grade chili sauce,hummus filling machine,semi automatic tomato sauce filling machine with mixing hoppe/ჩამოსასხმელი აპარატი ჩაშენებული მიქსერით </t>
    </r>
  </si>
  <si>
    <r>
      <rPr>
        <b/>
        <sz val="12"/>
        <color theme="1"/>
        <rFont val="Calibri"/>
        <family val="2"/>
      </rPr>
      <t xml:space="preserve">
LOT 2 </t>
    </r>
    <r>
      <rPr>
        <sz val="12"/>
        <color theme="1"/>
        <rFont val="Calibri"/>
        <family val="2"/>
      </rPr>
      <t>Refrigerator/მაცივარი</t>
    </r>
  </si>
  <si>
    <r>
      <rPr>
        <b/>
        <sz val="12"/>
        <color theme="1"/>
        <rFont val="Calibri"/>
        <family val="2"/>
      </rPr>
      <t xml:space="preserve">LOT 2 </t>
    </r>
    <r>
      <rPr>
        <sz val="12"/>
        <color theme="1"/>
        <rFont val="Calibri"/>
        <family val="2"/>
      </rPr>
      <t>Refrigirator / დიდი ტევადობის მაცივარი ქვედა საყინულით</t>
    </r>
  </si>
  <si>
    <r>
      <rPr>
        <b/>
        <sz val="12"/>
        <color theme="1"/>
        <rFont val="Calibri"/>
        <family val="2"/>
      </rPr>
      <t xml:space="preserve">LOT 2 </t>
    </r>
    <r>
      <rPr>
        <sz val="12"/>
        <color theme="1"/>
        <rFont val="Calibri"/>
        <family val="2"/>
      </rPr>
      <t xml:space="preserve">Food processor /მულტი რობოტი </t>
    </r>
  </si>
  <si>
    <r>
      <rPr>
        <b/>
        <sz val="12"/>
        <color theme="1"/>
        <rFont val="Calibri"/>
        <family val="2"/>
      </rPr>
      <t xml:space="preserve">LOT 2 </t>
    </r>
    <r>
      <rPr>
        <sz val="12"/>
        <color theme="1"/>
        <rFont val="Calibri"/>
        <family val="2"/>
      </rPr>
      <t>Water Boiler/</t>
    </r>
    <r>
      <rPr>
        <b/>
        <sz val="12"/>
        <color theme="1"/>
        <rFont val="Calibri"/>
        <family val="2"/>
      </rPr>
      <t xml:space="preserve">  </t>
    </r>
    <r>
      <rPr>
        <sz val="12"/>
        <color theme="1"/>
        <rFont val="Calibri"/>
        <family val="2"/>
      </rPr>
      <t xml:space="preserve">წყლის გამაცხელებელი </t>
    </r>
  </si>
  <si>
    <r>
      <rPr>
        <b/>
        <sz val="12"/>
        <color theme="1"/>
        <rFont val="Calibri"/>
        <family val="2"/>
      </rPr>
      <t xml:space="preserve">LOT 2 </t>
    </r>
    <r>
      <rPr>
        <sz val="12"/>
        <color theme="1"/>
        <rFont val="Calibri"/>
        <family val="2"/>
      </rPr>
      <t xml:space="preserve">Food processor/ მულტირობოტი </t>
    </r>
  </si>
  <si>
    <r>
      <rPr>
        <b/>
        <sz val="12"/>
        <color theme="1"/>
        <rFont val="Calibri"/>
        <family val="2"/>
      </rPr>
      <t xml:space="preserve">LOT 2 </t>
    </r>
    <r>
      <rPr>
        <sz val="12"/>
        <color theme="1"/>
        <rFont val="Calibri"/>
        <family val="2"/>
      </rPr>
      <t>Gas</t>
    </r>
    <r>
      <rPr>
        <b/>
        <sz val="12"/>
        <color theme="1"/>
        <rFont val="Calibri"/>
        <family val="2"/>
      </rPr>
      <t xml:space="preserve"> </t>
    </r>
    <r>
      <rPr>
        <sz val="12"/>
        <color theme="1"/>
        <rFont val="Calibri"/>
        <family val="2"/>
      </rPr>
      <t xml:space="preserve">Barners /ქურის ზედაპირი </t>
    </r>
  </si>
  <si>
    <r>
      <rPr>
        <b/>
        <sz val="12"/>
        <color theme="1"/>
        <rFont val="Calibri"/>
        <family val="2"/>
      </rPr>
      <t xml:space="preserve">LOT 2  </t>
    </r>
    <r>
      <rPr>
        <sz val="12"/>
        <color theme="1"/>
        <rFont val="Calibri"/>
        <family val="2"/>
      </rPr>
      <t xml:space="preserve">Refrigirator/მაცივარი ზედა საყინულით </t>
    </r>
  </si>
  <si>
    <r>
      <rPr>
        <b/>
        <sz val="12"/>
        <color theme="1"/>
        <rFont val="Calibri"/>
        <family val="2"/>
      </rPr>
      <t xml:space="preserve">LOT 2 </t>
    </r>
    <r>
      <rPr>
        <sz val="12"/>
        <color theme="1"/>
        <rFont val="Calibri"/>
        <family val="2"/>
      </rPr>
      <t>Gas Stove/ გაზქურა გაზის</t>
    </r>
  </si>
  <si>
    <r>
      <rPr>
        <b/>
        <sz val="12"/>
        <color theme="1"/>
        <rFont val="Calibri"/>
        <family val="2"/>
      </rPr>
      <t>LOT 2</t>
    </r>
    <r>
      <rPr>
        <sz val="12"/>
        <color theme="1"/>
        <rFont val="Calibri"/>
        <family val="2"/>
      </rPr>
      <t xml:space="preserve"> Built-in hood გაზის გამწოვი, ჩასაშენებელი </t>
    </r>
  </si>
  <si>
    <r>
      <rPr>
        <b/>
        <sz val="12"/>
        <color theme="1"/>
        <rFont val="Calibri"/>
        <family val="2"/>
      </rPr>
      <t>LOT 2</t>
    </r>
    <r>
      <rPr>
        <sz val="12"/>
        <color theme="1"/>
        <rFont val="Calibri"/>
        <family val="2"/>
      </rPr>
      <t xml:space="preserve"> Water heater წყლის გამაცხელებელი </t>
    </r>
  </si>
  <si>
    <r>
      <rPr>
        <b/>
        <sz val="12"/>
        <color theme="1"/>
        <rFont val="Calibri"/>
        <family val="2"/>
      </rPr>
      <t xml:space="preserve">LOT 2 </t>
    </r>
    <r>
      <rPr>
        <sz val="12"/>
        <color theme="1"/>
        <rFont val="Calibri"/>
        <family val="2"/>
      </rPr>
      <t xml:space="preserve">Food processor </t>
    </r>
    <r>
      <rPr>
        <b/>
        <sz val="12"/>
        <color theme="1"/>
        <rFont val="Calibri"/>
        <family val="2"/>
      </rPr>
      <t>/</t>
    </r>
    <r>
      <rPr>
        <sz val="12"/>
        <color theme="1"/>
        <rFont val="Calibri"/>
        <family val="2"/>
      </rPr>
      <t xml:space="preserve">მულტირობოტი </t>
    </r>
  </si>
  <si>
    <r>
      <rPr>
        <b/>
        <sz val="12"/>
        <color theme="1"/>
        <rFont val="Calibri"/>
        <family val="2"/>
      </rPr>
      <t xml:space="preserve">LOT 2 </t>
    </r>
    <r>
      <rPr>
        <sz val="12"/>
        <color theme="1"/>
        <rFont val="Calibri"/>
        <family val="2"/>
      </rPr>
      <t xml:space="preserve">Refrigirator /საყოფაცხოვრებო მაცივარი ქვედა საყინულით </t>
    </r>
  </si>
  <si>
    <r>
      <rPr>
        <b/>
        <sz val="12"/>
        <color theme="1"/>
        <rFont val="Calibri"/>
        <family val="2"/>
      </rPr>
      <t>LOT 2</t>
    </r>
    <r>
      <rPr>
        <sz val="12"/>
        <color theme="1"/>
        <rFont val="Calibri"/>
        <family val="2"/>
      </rPr>
      <t xml:space="preserve"> Electric scale (for dough)ელექტრო სასწორი (ცომისთვის) </t>
    </r>
  </si>
  <si>
    <r>
      <rPr>
        <b/>
        <sz val="12"/>
        <color theme="1"/>
        <rFont val="Calibri"/>
        <family val="2"/>
      </rPr>
      <t xml:space="preserve">LOT 2 </t>
    </r>
    <r>
      <rPr>
        <sz val="12"/>
        <color theme="1"/>
        <rFont val="Calibri"/>
        <family val="2"/>
      </rPr>
      <t>washing machine/სარეცხი მანქანა</t>
    </r>
  </si>
  <si>
    <r>
      <rPr>
        <b/>
        <sz val="12"/>
        <color theme="1"/>
        <rFont val="Calibri"/>
        <family val="2"/>
      </rPr>
      <t xml:space="preserve">LOT 2 </t>
    </r>
    <r>
      <rPr>
        <sz val="12"/>
        <color theme="1"/>
        <rFont val="Calibri"/>
        <family val="2"/>
      </rPr>
      <t>Refrigerator/მაცივარი</t>
    </r>
  </si>
  <si>
    <r>
      <rPr>
        <b/>
        <sz val="12"/>
        <color theme="1"/>
        <rFont val="Calibri"/>
        <family val="2"/>
      </rPr>
      <t>LOT 2</t>
    </r>
    <r>
      <rPr>
        <sz val="12"/>
        <color theme="1"/>
        <rFont val="Calibri"/>
        <family val="2"/>
      </rPr>
      <t xml:space="preserve"> Integrated dishwasher/ჩასაშენებელი ჭურჭლის სარეცხი მანქანა</t>
    </r>
  </si>
  <si>
    <r>
      <rPr>
        <b/>
        <sz val="12"/>
        <color theme="1"/>
        <rFont val="Calibri"/>
        <family val="2"/>
      </rPr>
      <t xml:space="preserve">LOT 1  </t>
    </r>
    <r>
      <rPr>
        <sz val="12"/>
        <color theme="1"/>
        <rFont val="Calibri"/>
        <family val="2"/>
      </rPr>
      <t xml:space="preserve"> Mixer/მიქსერი</t>
    </r>
  </si>
  <si>
    <t>85 X 60 X 60 cm or 90 X 60 X 60 cm, Maximum holding 8 kg or 10 kg, Power consumption class: A +++, Maximum rotation number: 1400 or 1600, Wash insertion function, Engine inverter, Screen: Intelligent LED screen , grey/85 X 60 X 60 სმ ან 90 X 60 X 60 სმ, მაქსიმალური ჩატვირთვა 8 კგ ან 10 კგ, ენერგომოხმარების კლასი: A+++, მაქსიმალურ ბრუნთა რიცხვი: 1400 ან 1600, სარეცხის ჩამატების ფუნქცია, ძრავი Inverter, ეკრანი:Intelligent LED Display, ნაცრისფერი</t>
  </si>
  <si>
    <t>1 Tbilisi &amp; 1 Zugdidi</t>
  </si>
  <si>
    <t xml:space="preserve">Type:Filling Machine;Machinery Capacity: 4000BPH; Filling Accuracy: 0.5%; Filling range:
50-500ml; Applicable bottle diameter: ≥4 (mm); Voltage:
220V; Working speed: 10-35bottles / min; Filling accuracy: ± ± 0.5%; Air Pressure: 0.4-0.9MPa;/ტიპი: შემავსებელი მანქანა; დანადგარების მოცულობა: 4000BPH; შევსების სიზუსტე: 0,5%; შევსების დიაპაზონი:50-500 მლ; ბოთლის გამოყენებადი დიამეტრი: ≥4 (მმ); ვოლტაჟი:
220 ვ; სამუშაო სიჩქარე: 10-35 ბოთლი / წთ; შევსების სიზუსტე: ± ± 0,5%; ჰაერის წნევა: 0.4-0.9MPa; </t>
  </si>
  <si>
    <t>Power 800 W; Capacity 2.3 ldan material Lock for safety Stainless Steel; Manual control;
Number of speed modes: 2, functions functions, cutting modes, pulsation function, automatic shut-off, on / off switch, transparent cap, removable blade.სიმძლავრე 800 ვტ
მოცულობა 2.3 ლდანის მასალა Stainless Steelსაკეტი უსაფრთხოებისთვის,
მართვა მექანიკური,
სიჩქარის რეჟიმების რაოდენობა: 2,ფუნქციები ფუნქციები, დაჭრის რეჟიმები, პულსაციის ფუნქცია, ავტომატური გათიშვა, ჩართვის/გამორთვის გადამრთველი, გამჭვირვალე თავსახური, მოხსნადი დანა.</t>
  </si>
  <si>
    <t xml:space="preserve">The Danish Refugee Council asks interested companies to:
1. Indicate the prices of equipment including VAT
2. Enter the shipping cost to the place of delivery
 3. Provide information on the warranty period
ლტოლვილთა დანიის საბჭო დაინტერესებულ კომპანიებს სთხოვს:                                                                                 
1. მიუთითონ აღჭურვილობების ფასები დღგ-ს ჩათვლით                                                                                                         
2. შეიყვანონ ტრანსპორტირების ხარჯი მიტანის ადგილამდე                                                                                                                                                                                        3. მოგვაწოდონ ინფორმაცია საგარანტიო ვადებზე     </t>
  </si>
  <si>
    <t xml:space="preserve"> ლტოლვილთა დანიის საბჭო დაინტერესებულ კომპანიებს სთხოვს მიუთითონ მოთხოვნილი აღჭურვილობების ზუსტი სპეციფიკაციები. ყველა მოთხოვნილ აღჭურვილობაზე მიღებული ინფორმაცია გადამოწმდება.
The Danish Refugee Council asks interested companies to indicate the exact specifications of the required equipment . The information received on all required equipment will be verified.</t>
  </si>
  <si>
    <t>Gas-fired (two-tier) pizza oven: 4 + 4 4 thermostats, internal dimensions: 62 * 62 * 15 cm. Outside dimensions: 92 * 82 * 44 mm./გაზზე მომუშავე (ორ იარუსიანი) პიცის ღუმელი: 4+4 იანი4 თერმოსტატი,შიდა ზომები: 62*62*15 სმ.გარე ზომები: 92*82*44 მმ.</t>
  </si>
  <si>
    <t>Guarantee Period:
საგარანტიო პერიოდი:</t>
  </si>
  <si>
    <t>Reference number:  PR_00154671</t>
  </si>
  <si>
    <t>Reference number: PR_00154671</t>
  </si>
  <si>
    <r>
      <rPr>
        <b/>
        <sz val="12"/>
        <color theme="1"/>
        <rFont val="Calibri"/>
        <family val="2"/>
      </rPr>
      <t xml:space="preserve">LOT 3 </t>
    </r>
    <r>
      <rPr>
        <sz val="12"/>
        <color theme="1"/>
        <rFont val="Calibri"/>
        <family val="2"/>
      </rPr>
      <t>Vodka distiller/არყის გამოსახდელი (დესტილატორი)</t>
    </r>
  </si>
  <si>
    <r>
      <rPr>
        <b/>
        <sz val="12"/>
        <color theme="1"/>
        <rFont val="Calibri"/>
        <family val="2"/>
      </rPr>
      <t xml:space="preserve">LOT 3 </t>
    </r>
    <r>
      <rPr>
        <sz val="12"/>
        <color theme="1"/>
        <rFont val="Calibri"/>
        <family val="2"/>
      </rPr>
      <t xml:space="preserve">Barrels made of stainless steel/კასრი უჟანგავი ფოლადის </t>
    </r>
  </si>
  <si>
    <r>
      <rPr>
        <b/>
        <sz val="12"/>
        <color theme="1"/>
        <rFont val="Calibri"/>
        <family val="2"/>
      </rPr>
      <t xml:space="preserve">LOT 3 </t>
    </r>
    <r>
      <rPr>
        <sz val="12"/>
        <color theme="1"/>
        <rFont val="Calibri"/>
        <family val="2"/>
      </rPr>
      <t>Filter-pump wine/ფილტრი-ტუმბო ღვინის</t>
    </r>
  </si>
  <si>
    <r>
      <rPr>
        <b/>
        <sz val="12"/>
        <color theme="1"/>
        <rFont val="Calibri"/>
        <family val="2"/>
      </rPr>
      <t xml:space="preserve">LOT 3 </t>
    </r>
    <r>
      <rPr>
        <sz val="12"/>
        <color theme="1"/>
        <rFont val="Calibri"/>
        <family val="2"/>
      </rPr>
      <t>Polyethylene open tank with lid (double blue-white)/პოლიეთილენის ღია ავზი თავსახურით (ორმაგი ლურჯი-თეთრი)</t>
    </r>
  </si>
  <si>
    <r>
      <rPr>
        <b/>
        <sz val="12"/>
        <color theme="1"/>
        <rFont val="Calibri"/>
        <family val="2"/>
      </rPr>
      <t>LOT 3</t>
    </r>
    <r>
      <rPr>
        <sz val="12"/>
        <color theme="1"/>
        <rFont val="Calibri"/>
        <family val="2"/>
      </rPr>
      <t xml:space="preserve"> Electric grape crusher (stainless steel) ყურძნის საწური </t>
    </r>
  </si>
  <si>
    <r>
      <rPr>
        <b/>
        <sz val="12"/>
        <color theme="1"/>
        <rFont val="Calibri"/>
        <family val="2"/>
      </rPr>
      <t>LOT 3</t>
    </r>
    <r>
      <rPr>
        <sz val="12"/>
        <color theme="1"/>
        <rFont val="Calibri"/>
        <family val="2"/>
      </rPr>
      <t xml:space="preserve"> Electric grape crusher (stainless steel)ყურძნის საწური </t>
    </r>
  </si>
  <si>
    <t>1500X600 უჟანგავი ფოლადის გარე და შიდა კორპუსი,
ყველა კარი წვეთის საწინააღმდეგო გათბობის ელემენტებით, კარი ჩერდება 45 °,“Ozone friendly” პოლიურეთანის თბოიზოლაცია (60 მმ სისქის), იზოლირებული კორუსი 40 კგ/მ3 სიმჭიდროვით,
ფრეონი R-134 A. გაგრილება ფენით, ტემპერატურა -2°C და +8°C შორის. ელექტრონულად კონტროლირებადი ტემპერატურა და გალღობის მაჩვენებელი, შიდა მოცულობა: 285 ლტ
სიმძლავრე: 250 W ძაბვა: 220 V ზომა: Stainless steel exterior and interior body,
Curved top plate with 6 cm backsplash,
Patented aesthetic design,
Wide internal volume,All doors with anti drop heating elements,Unbreakable Zamak door hinges,
Self closing doors which can be free standing at 45°,“Ozone friendly” polyurethane insulation (60 mm thickness),Plastic coated adjustable interior shelves,Energy saving high insulated body with 40 kg/m³ density,CFC free, R-134 A refrigerant gas,Ventilated, removable compressor,
Gas condensation container,Cooling with fan,Unoxidized, antibacterial painted, evaporator with copper pipe and aluminum panel,
Stainless steel evaporator panel,Operating temperature between +2°C and +8°C (43°C tropical),Electronically controlled temperature and defrost indicator,Curved interior bottom body,Face to face opening doors ensuring ease of use,Interior Volume (lt):285Power (W):250Voltage (V):220/240 V – I – 50/60 HzDimension (mm) : 1500x600x850</t>
  </si>
  <si>
    <r>
      <t xml:space="preserve">
</t>
    </r>
    <r>
      <rPr>
        <b/>
        <sz val="12"/>
        <color theme="1"/>
        <rFont val="Calibri"/>
        <family val="2"/>
      </rPr>
      <t>LOT 1</t>
    </r>
    <r>
      <rPr>
        <sz val="12"/>
        <color theme="1"/>
        <rFont val="Calibri"/>
        <family val="2"/>
      </rPr>
      <t xml:space="preserve"> Refrigirator with 2 doors მაგიდა მაცივარი ნიჟარით და 2 კარით,
</t>
    </r>
  </si>
  <si>
    <t xml:space="preserve">ვაკუუმის აპარატი მოდელი: MVC 406  უჟანგავი ფოლადი; მაქსიმალური ვაკუუმი 0.96 mbar; მოკლე დაწებება შესაძლებელია (2წამი); ციფრული საკონტროლო პანელი;შიდა ზომები: 406 x 5 mm;მარტივად გასაწმენდი;მასა: 7.2 კგზომები: W490 x D260 x H125 მმ;ელ. მოხმარება:230V/50Hz/1Phase 650 Watt/Luxurious vacuum packaging machine
Fully automatic packaging cycle; Small tabletop model with beautiful finishing; Stainless steel housing; Transparent PMMA lid; Double pump; Maximum vacuum 0.96 mbar; Pulse vacuum function for soft products; Short sealing time of 2 seconds; Only sealing also possible; Digital control panel ; Sealing bar dimensions: 406 x 5 mm; Stands on four rubber feetEasy to cleanNet weight: 7.2 kgDimensions: W490 x D260 x H125 mm230V / 50Hz / 1Phase 650 Watt
</t>
  </si>
  <si>
    <r>
      <rPr>
        <b/>
        <sz val="12"/>
        <color theme="1"/>
        <rFont val="Calibri"/>
        <family val="2"/>
        <scheme val="minor"/>
      </rPr>
      <t>LOT 1</t>
    </r>
    <r>
      <rPr>
        <sz val="12"/>
        <color theme="1"/>
        <rFont val="Calibri"/>
        <family val="2"/>
        <scheme val="minor"/>
      </rPr>
      <t xml:space="preserve"> Vacuum Sealer /ვაკუუმის აპარატი </t>
    </r>
  </si>
  <si>
    <t>Type Stand Alone
Volume 23
Height 498
Width 288
Depth 378
Weight 12400
Power 0.8/ტიპი Stand Alone/მოცულობა 23
სიმაღლე 498
სიგანე 288
სიღრმე 378
წონა 12400
სიმძლავრე 0.8</t>
  </si>
  <si>
    <t>ვაკუუმის აპარატი მოდელი: MVC 406  უჟანგავი ფოლადი; მაქსიმალური ვაკუუმი 0.96 mbar; მოკლე დაწებება შესაძლებელია (2წამი); ციფრული საკონტროლო პანელი;შიდა ზომები: 406 x 5 mm;მარტივად გასაწმენდი;მასა: 7.2 კგზომები: W490 x D260 x H125 მმ;ელ. მოხმარება:230V/50Hz/1Phase 650 Watt/Luxurious vacuum packaging machine
Fully automatic packaging cycle; Small tabletop model with beautiful finishing; Stainless steel housing; Transparent PMMA lid; Double pump; Maximum vacuum 0.96 mbar; Pulse vacuum function for soft products; Short sealing time of 2 seconds; Only sealing also possible; Digital control panel ; Sealing bar dimensions: 406 x 5 mm; Stands on four rubber feetEasy to cleanNet weight: 7.2 kgDimensions: W490 x D260 x H125 mm230V / 50Hz / 1Phase 650 Watt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</si>
</sst>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color theme="1"/>
      <name val="Calibri"/>
      <family val="2"/>
      <scheme val="minor"/>
    </font>
    <font>
      <sz val="12"/>
      <color theme="1"/>
      <name val="Calibri"/>
      <family val="2"/>
    </font>
    <font>
      <sz val="12"/>
      <color theme="1"/>
      <name val="Calibri"/>
      <family val="2"/>
      <scheme val="minor"/>
    </font>
    <font>
      <b/>
      <sz val="12"/>
      <color theme="1"/>
      <name val="Calibri"/>
      <family val="2"/>
    </font>
    <font>
      <b/>
      <sz val="12"/>
      <color theme="1"/>
      <name val="Calibri"/>
      <family val="2"/>
      <scheme val="minor"/>
    </font>
    <font>
      <b/>
      <i/>
      <sz val="12"/>
      <color theme="1"/>
      <name val="Calibri"/>
      <family val="2"/>
    </font>
    <font>
      <b/>
      <sz val="12"/>
      <color rgb="FFFF000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auto="1"/>
      </top>
      <bottom/>
      <diagonal/>
    </border>
    <border>
      <left style="medium">
        <color indexed="64"/>
      </left>
      <right/>
      <top/>
      <bottom style="thin">
        <color auto="1"/>
      </bottom>
      <diagonal/>
    </border>
    <border>
      <left/>
      <right/>
      <top/>
      <bottom style="thin">
        <color auto="1"/>
      </bottom>
      <diagonal/>
    </border>
    <border>
      <left/>
      <right/>
      <top style="thin">
        <color auto="1"/>
      </top>
      <bottom/>
      <diagonal/>
    </border>
    <border>
      <left style="medium">
        <color indexed="64"/>
      </left>
      <right/>
      <top style="medium">
        <color indexed="64"/>
      </top>
      <bottom style="medium">
        <color indexed="64"/>
      </bottom>
      <diagonal/>
    </border>
  </borders>
  <cellStyleXfs count="1">
    <xf numFmtId="0" fontId="0" fillId="0" borderId="0"/>
  </cellStyleXfs>
  <cellXfs count="116">
    <xf numFmtId="0" fontId="0" fillId="0" borderId="0" xfId="0"/>
    <xf numFmtId="0" fontId="1" fillId="0" borderId="0" xfId="0" applyFont="1"/>
    <xf numFmtId="0" fontId="2" fillId="0" borderId="1" xfId="0" applyFont="1" applyBorder="1" applyAlignment="1">
      <alignment horizontal="center" vertical="center" wrapText="1"/>
    </xf>
    <xf numFmtId="0" fontId="3" fillId="2" borderId="0" xfId="0" applyFont="1" applyFill="1"/>
    <xf numFmtId="0" fontId="5" fillId="0" borderId="28" xfId="0" applyFont="1" applyBorder="1" applyAlignment="1">
      <alignment horizontal="center" vertical="center" wrapText="1"/>
    </xf>
    <xf numFmtId="0" fontId="3" fillId="0" borderId="0" xfId="0" applyFont="1"/>
    <xf numFmtId="0" fontId="6" fillId="3" borderId="10"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2" xfId="0" applyFont="1" applyBorder="1" applyAlignment="1">
      <alignment horizontal="center" vertical="center" wrapText="1"/>
    </xf>
    <xf numFmtId="0" fontId="3" fillId="0" borderId="1" xfId="0" applyFont="1" applyFill="1" applyBorder="1" applyAlignment="1" applyProtection="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6" xfId="0" applyFont="1" applyBorder="1" applyAlignment="1">
      <alignment horizontal="center" vertical="center" wrapText="1"/>
    </xf>
    <xf numFmtId="0" fontId="4" fillId="2" borderId="23" xfId="0" applyFont="1" applyFill="1" applyBorder="1" applyAlignment="1">
      <alignment vertical="center" wrapText="1"/>
    </xf>
    <xf numFmtId="0" fontId="2" fillId="0" borderId="37" xfId="0" applyFont="1" applyBorder="1" applyAlignment="1">
      <alignment horizontal="center" vertical="center" wrapText="1"/>
    </xf>
    <xf numFmtId="0" fontId="4" fillId="0" borderId="0" xfId="0" applyFont="1" applyBorder="1" applyAlignment="1">
      <alignment horizontal="left" vertical="top" wrapText="1"/>
    </xf>
    <xf numFmtId="0" fontId="4" fillId="2" borderId="12" xfId="0" applyFont="1" applyFill="1" applyBorder="1" applyAlignment="1">
      <alignment vertical="center" wrapText="1"/>
    </xf>
    <xf numFmtId="0" fontId="2" fillId="0" borderId="2" xfId="0" applyFont="1" applyBorder="1" applyAlignment="1">
      <alignment horizontal="left" vertical="center" wrapText="1"/>
    </xf>
    <xf numFmtId="0" fontId="4" fillId="2" borderId="1" xfId="0" applyFont="1" applyFill="1" applyBorder="1" applyAlignment="1">
      <alignment vertical="center" wrapText="1"/>
    </xf>
    <xf numFmtId="0" fontId="2" fillId="0" borderId="19" xfId="0" applyFont="1" applyBorder="1" applyAlignment="1">
      <alignment vertical="center" wrapText="1"/>
    </xf>
    <xf numFmtId="0" fontId="4" fillId="0" borderId="32" xfId="0" applyFont="1" applyBorder="1" applyAlignment="1">
      <alignment horizontal="left" vertical="top" wrapText="1"/>
    </xf>
    <xf numFmtId="0" fontId="4" fillId="2" borderId="14" xfId="0" applyFont="1" applyFill="1" applyBorder="1" applyAlignment="1">
      <alignment vertical="center" wrapText="1"/>
    </xf>
    <xf numFmtId="0" fontId="3" fillId="4" borderId="0" xfId="0" applyFont="1" applyFill="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3" fillId="4" borderId="0" xfId="0" applyFont="1" applyFill="1"/>
    <xf numFmtId="0" fontId="2" fillId="0" borderId="12" xfId="0" applyFont="1" applyBorder="1" applyAlignment="1">
      <alignment horizontal="left" vertical="center" wrapText="1"/>
    </xf>
    <xf numFmtId="0" fontId="2" fillId="0" borderId="1" xfId="0" applyFont="1" applyBorder="1" applyAlignment="1">
      <alignment horizontal="right" vertical="center" wrapText="1"/>
    </xf>
    <xf numFmtId="2" fontId="2" fillId="0" borderId="13" xfId="0" applyNumberFormat="1" applyFont="1" applyBorder="1" applyAlignment="1">
      <alignment horizontal="right" vertical="center" wrapText="1"/>
    </xf>
    <xf numFmtId="0" fontId="2" fillId="0" borderId="13" xfId="0" applyFont="1" applyBorder="1" applyAlignment="1">
      <alignment horizontal="right" vertical="center" wrapText="1"/>
    </xf>
    <xf numFmtId="0" fontId="2" fillId="0" borderId="1" xfId="0" applyFont="1" applyBorder="1" applyAlignment="1">
      <alignment horizontal="left" vertical="center" wrapText="1"/>
    </xf>
    <xf numFmtId="0" fontId="5" fillId="2" borderId="6" xfId="0" applyFont="1" applyFill="1" applyBorder="1" applyAlignment="1">
      <alignment horizontal="right"/>
    </xf>
    <xf numFmtId="2" fontId="3" fillId="2" borderId="27" xfId="0" applyNumberFormat="1" applyFont="1" applyFill="1" applyBorder="1"/>
    <xf numFmtId="0" fontId="5" fillId="2" borderId="1" xfId="0" applyFont="1" applyFill="1" applyBorder="1" applyAlignment="1">
      <alignment horizontal="right" wrapText="1"/>
    </xf>
    <xf numFmtId="2" fontId="3" fillId="2" borderId="19" xfId="0" applyNumberFormat="1" applyFont="1" applyFill="1" applyBorder="1"/>
    <xf numFmtId="0" fontId="5" fillId="2" borderId="18" xfId="0" applyFont="1" applyFill="1" applyBorder="1" applyAlignment="1">
      <alignment horizontal="right"/>
    </xf>
    <xf numFmtId="2" fontId="3" fillId="2" borderId="34" xfId="0" applyNumberFormat="1" applyFont="1" applyFill="1" applyBorder="1"/>
    <xf numFmtId="0" fontId="4" fillId="0" borderId="0" xfId="0" applyFont="1" applyBorder="1" applyAlignment="1">
      <alignment horizontal="center" vertical="center" wrapText="1"/>
    </xf>
    <xf numFmtId="0" fontId="4" fillId="0" borderId="32" xfId="0" applyFont="1" applyBorder="1" applyAlignment="1">
      <alignment horizontal="center" vertical="center" wrapText="1"/>
    </xf>
    <xf numFmtId="0" fontId="2" fillId="4" borderId="1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4" borderId="1"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4" borderId="13" xfId="0" applyFont="1" applyFill="1" applyBorder="1" applyAlignment="1">
      <alignment horizontal="center" vertical="center" wrapText="1"/>
    </xf>
    <xf numFmtId="0" fontId="2" fillId="4" borderId="19" xfId="0" applyFont="1" applyFill="1" applyBorder="1" applyAlignment="1" applyProtection="1">
      <alignment horizontal="center" vertical="center" wrapText="1"/>
    </xf>
    <xf numFmtId="0" fontId="2" fillId="4" borderId="27"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1" fillId="4" borderId="0" xfId="0" applyFont="1" applyFill="1"/>
    <xf numFmtId="0" fontId="6" fillId="3" borderId="0" xfId="0" applyFont="1" applyFill="1" applyBorder="1" applyAlignment="1">
      <alignment horizontal="center" vertical="center" wrapText="1"/>
    </xf>
    <xf numFmtId="2" fontId="2" fillId="0" borderId="0" xfId="0" applyNumberFormat="1" applyFont="1" applyBorder="1" applyAlignment="1">
      <alignment horizontal="right" vertical="center" wrapText="1"/>
    </xf>
    <xf numFmtId="2" fontId="3" fillId="2" borderId="0" xfId="0" applyNumberFormat="1" applyFont="1" applyFill="1" applyBorder="1"/>
    <xf numFmtId="0" fontId="2" fillId="0" borderId="0" xfId="0" applyFont="1" applyBorder="1" applyAlignment="1">
      <alignment horizontal="left" vertical="center" wrapText="1"/>
    </xf>
    <xf numFmtId="0" fontId="5" fillId="0" borderId="38" xfId="0" applyFont="1" applyBorder="1" applyAlignment="1">
      <alignment horizontal="center" vertical="center" wrapText="1"/>
    </xf>
    <xf numFmtId="0" fontId="4" fillId="2" borderId="2" xfId="0" applyFont="1" applyFill="1" applyBorder="1" applyAlignment="1">
      <alignment horizontal="center" vertical="center" wrapText="1"/>
    </xf>
    <xf numFmtId="2" fontId="2" fillId="4" borderId="2"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2" fillId="4" borderId="2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4" xfId="0" applyFont="1" applyBorder="1" applyAlignment="1">
      <alignment horizontal="center" vertical="center" wrapText="1"/>
    </xf>
    <xf numFmtId="0" fontId="2" fillId="4" borderId="3" xfId="0" applyFont="1" applyFill="1" applyBorder="1" applyAlignment="1">
      <alignment horizontal="center" vertical="center" wrapText="1"/>
    </xf>
    <xf numFmtId="0" fontId="5" fillId="4" borderId="32" xfId="0" applyFont="1" applyFill="1" applyBorder="1" applyAlignment="1">
      <alignment horizontal="center" vertical="center"/>
    </xf>
    <xf numFmtId="0" fontId="5" fillId="4" borderId="33" xfId="0" applyFont="1" applyFill="1" applyBorder="1" applyAlignment="1">
      <alignment horizontal="center" vertical="center"/>
    </xf>
    <xf numFmtId="0" fontId="4" fillId="2" borderId="2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29" xfId="0" applyFont="1" applyBorder="1" applyAlignment="1">
      <alignment horizontal="left" vertical="top" wrapText="1"/>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4" fillId="0" borderId="30" xfId="0" applyFont="1" applyBorder="1" applyAlignment="1">
      <alignment horizontal="left" vertical="top" wrapText="1"/>
    </xf>
    <xf numFmtId="0" fontId="4" fillId="0" borderId="0" xfId="0" applyFont="1" applyBorder="1" applyAlignment="1">
      <alignment horizontal="left" vertical="top" wrapText="1"/>
    </xf>
    <xf numFmtId="0" fontId="4" fillId="0" borderId="26" xfId="0" applyFont="1" applyBorder="1" applyAlignment="1">
      <alignment horizontal="left" vertical="top" wrapText="1"/>
    </xf>
    <xf numFmtId="0" fontId="4" fillId="0" borderId="31" xfId="0" applyFont="1" applyBorder="1" applyAlignment="1">
      <alignment horizontal="left" vertical="top" wrapText="1"/>
    </xf>
    <xf numFmtId="0" fontId="4" fillId="0" borderId="32" xfId="0" applyFont="1" applyBorder="1" applyAlignment="1">
      <alignment horizontal="left" vertical="top" wrapText="1"/>
    </xf>
    <xf numFmtId="0" fontId="4" fillId="0" borderId="33" xfId="0" applyFont="1" applyBorder="1" applyAlignment="1">
      <alignment horizontal="left" vertical="top"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19" xfId="0" applyFont="1" applyBorder="1" applyAlignment="1">
      <alignment horizontal="center" vertical="center" wrapText="1"/>
    </xf>
    <xf numFmtId="0" fontId="4" fillId="2" borderId="12" xfId="0" applyFont="1" applyFill="1" applyBorder="1" applyAlignment="1">
      <alignment vertical="center" wrapText="1"/>
    </xf>
    <xf numFmtId="0" fontId="4" fillId="2" borderId="1" xfId="0" applyFont="1" applyFill="1" applyBorder="1" applyAlignment="1">
      <alignment vertical="center" wrapText="1"/>
    </xf>
    <xf numFmtId="0" fontId="4" fillId="2" borderId="14" xfId="0" applyFont="1" applyFill="1" applyBorder="1" applyAlignment="1">
      <alignment vertical="center" wrapText="1"/>
    </xf>
    <xf numFmtId="0" fontId="4" fillId="2" borderId="15" xfId="0" applyFont="1" applyFill="1" applyBorder="1" applyAlignment="1">
      <alignment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9" xfId="0" applyFont="1" applyBorder="1" applyAlignment="1">
      <alignment horizontal="left" vertical="center" wrapText="1"/>
    </xf>
    <xf numFmtId="0" fontId="7" fillId="0" borderId="3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644814</xdr:colOff>
      <xdr:row>0</xdr:row>
      <xdr:rowOff>514350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298450</xdr:colOff>
      <xdr:row>0</xdr:row>
      <xdr:rowOff>514350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4"/>
  <sheetViews>
    <sheetView tabSelected="1" topLeftCell="A10" zoomScale="78" zoomScaleNormal="78" zoomScaleSheetLayoutView="50" zoomScalePageLayoutView="90" workbookViewId="0">
      <selection activeCell="B22" sqref="B22"/>
    </sheetView>
  </sheetViews>
  <sheetFormatPr defaultColWidth="8.88671875" defaultRowHeight="15.6" x14ac:dyDescent="0.3"/>
  <cols>
    <col min="1" max="1" width="3.77734375" style="5" bestFit="1" customWidth="1"/>
    <col min="2" max="2" width="29.88671875" style="30" customWidth="1"/>
    <col min="3" max="3" width="84.6640625" style="30" customWidth="1"/>
    <col min="4" max="4" width="13.6640625" style="5" customWidth="1"/>
    <col min="5" max="5" width="12.5546875" style="5" customWidth="1"/>
    <col min="6" max="6" width="24.6640625" style="5" customWidth="1"/>
    <col min="7" max="7" width="38.44140625" style="5" customWidth="1"/>
    <col min="8" max="8" width="17.33203125" style="5" bestFit="1" customWidth="1"/>
    <col min="9" max="9" width="17.109375" style="5" bestFit="1" customWidth="1"/>
    <col min="10" max="16384" width="8.88671875" style="5"/>
  </cols>
  <sheetData>
    <row r="1" spans="1:9" ht="42.75" customHeight="1" thickBot="1" x14ac:dyDescent="0.35">
      <c r="A1" s="3"/>
      <c r="B1" s="29"/>
      <c r="C1" s="75" t="s">
        <v>95</v>
      </c>
      <c r="D1" s="75"/>
      <c r="E1" s="75"/>
      <c r="F1" s="75"/>
      <c r="G1" s="75"/>
      <c r="H1" s="76"/>
      <c r="I1" s="4" t="s">
        <v>21</v>
      </c>
    </row>
    <row r="2" spans="1:9" x14ac:dyDescent="0.3">
      <c r="A2" s="100" t="s">
        <v>0</v>
      </c>
      <c r="B2" s="101"/>
      <c r="C2" s="101"/>
      <c r="D2" s="102"/>
      <c r="E2" s="6"/>
      <c r="F2" s="7"/>
      <c r="G2" s="88" t="s">
        <v>1</v>
      </c>
      <c r="H2" s="89"/>
      <c r="I2" s="90"/>
    </row>
    <row r="3" spans="1:9" ht="31.2" x14ac:dyDescent="0.3">
      <c r="A3" s="9" t="s">
        <v>2</v>
      </c>
      <c r="B3" s="10" t="s">
        <v>30</v>
      </c>
      <c r="C3" s="10" t="s">
        <v>39</v>
      </c>
      <c r="D3" s="11" t="s">
        <v>3</v>
      </c>
      <c r="E3" s="12" t="s">
        <v>41</v>
      </c>
      <c r="F3" s="77" t="s">
        <v>27</v>
      </c>
      <c r="G3" s="78"/>
      <c r="H3" s="10" t="s">
        <v>13</v>
      </c>
      <c r="I3" s="11" t="s">
        <v>4</v>
      </c>
    </row>
    <row r="4" spans="1:9" s="32" customFormat="1" ht="31.2" x14ac:dyDescent="0.3">
      <c r="A4" s="46">
        <v>1</v>
      </c>
      <c r="B4" s="47" t="s">
        <v>86</v>
      </c>
      <c r="C4" s="48" t="s">
        <v>52</v>
      </c>
      <c r="D4" s="49">
        <v>1</v>
      </c>
      <c r="E4" s="50" t="s">
        <v>42</v>
      </c>
      <c r="F4" s="70"/>
      <c r="G4" s="71"/>
      <c r="H4" s="47"/>
      <c r="I4" s="51"/>
    </row>
    <row r="5" spans="1:9" s="32" customFormat="1" ht="62.4" x14ac:dyDescent="0.3">
      <c r="A5" s="46">
        <v>2</v>
      </c>
      <c r="B5" s="47" t="s">
        <v>66</v>
      </c>
      <c r="C5" s="48" t="s">
        <v>93</v>
      </c>
      <c r="D5" s="49">
        <v>1</v>
      </c>
      <c r="E5" s="50" t="s">
        <v>42</v>
      </c>
      <c r="F5" s="70"/>
      <c r="G5" s="71"/>
      <c r="H5" s="47"/>
      <c r="I5" s="51"/>
    </row>
    <row r="6" spans="1:9" s="32" customFormat="1" ht="46.8" x14ac:dyDescent="0.3">
      <c r="A6" s="46">
        <v>3</v>
      </c>
      <c r="B6" s="47" t="s">
        <v>67</v>
      </c>
      <c r="C6" s="48" t="s">
        <v>54</v>
      </c>
      <c r="D6" s="49">
        <v>1</v>
      </c>
      <c r="E6" s="50" t="s">
        <v>42</v>
      </c>
      <c r="F6" s="70"/>
      <c r="G6" s="71"/>
      <c r="H6" s="47"/>
      <c r="I6" s="51"/>
    </row>
    <row r="7" spans="1:9" s="32" customFormat="1" ht="31.2" x14ac:dyDescent="0.3">
      <c r="A7" s="46">
        <v>4</v>
      </c>
      <c r="B7" s="47" t="s">
        <v>68</v>
      </c>
      <c r="C7" s="48" t="s">
        <v>55</v>
      </c>
      <c r="D7" s="49">
        <v>1</v>
      </c>
      <c r="E7" s="52" t="s">
        <v>42</v>
      </c>
      <c r="F7" s="74"/>
      <c r="G7" s="71"/>
      <c r="H7" s="47"/>
      <c r="I7" s="51"/>
    </row>
    <row r="8" spans="1:9" s="32" customFormat="1" ht="140.4" x14ac:dyDescent="0.3">
      <c r="A8" s="46">
        <v>5</v>
      </c>
      <c r="B8" s="47" t="s">
        <v>69</v>
      </c>
      <c r="C8" s="48" t="s">
        <v>89</v>
      </c>
      <c r="D8" s="49">
        <v>1</v>
      </c>
      <c r="E8" s="50" t="s">
        <v>43</v>
      </c>
      <c r="F8" s="70"/>
      <c r="G8" s="71"/>
      <c r="H8" s="47"/>
      <c r="I8" s="51"/>
    </row>
    <row r="9" spans="1:9" s="32" customFormat="1" ht="358.8" x14ac:dyDescent="0.3">
      <c r="A9" s="46">
        <v>6</v>
      </c>
      <c r="B9" s="47" t="s">
        <v>104</v>
      </c>
      <c r="C9" s="48" t="s">
        <v>103</v>
      </c>
      <c r="D9" s="49">
        <v>1</v>
      </c>
      <c r="E9" s="50" t="s">
        <v>43</v>
      </c>
      <c r="F9" s="68"/>
      <c r="G9" s="69"/>
      <c r="H9" s="47"/>
      <c r="I9" s="51"/>
    </row>
    <row r="10" spans="1:9" s="32" customFormat="1" ht="187.2" x14ac:dyDescent="0.3">
      <c r="A10" s="46">
        <v>7</v>
      </c>
      <c r="B10" s="48" t="s">
        <v>106</v>
      </c>
      <c r="C10" s="48" t="s">
        <v>105</v>
      </c>
      <c r="D10" s="49">
        <v>1</v>
      </c>
      <c r="E10" s="50" t="s">
        <v>43</v>
      </c>
      <c r="F10" s="68"/>
      <c r="G10" s="69"/>
      <c r="H10" s="47"/>
      <c r="I10" s="51"/>
    </row>
    <row r="11" spans="1:9" s="32" customFormat="1" ht="46.8" x14ac:dyDescent="0.3">
      <c r="A11" s="46">
        <v>8</v>
      </c>
      <c r="B11" s="47" t="s">
        <v>70</v>
      </c>
      <c r="C11" s="48" t="s">
        <v>51</v>
      </c>
      <c r="D11" s="49">
        <v>1</v>
      </c>
      <c r="E11" s="50" t="s">
        <v>43</v>
      </c>
      <c r="F11" s="70"/>
      <c r="G11" s="71"/>
      <c r="H11" s="47"/>
      <c r="I11" s="51"/>
    </row>
    <row r="12" spans="1:9" s="32" customFormat="1" ht="343.2" x14ac:dyDescent="0.3">
      <c r="A12" s="46">
        <v>9</v>
      </c>
      <c r="B12" s="47" t="s">
        <v>71</v>
      </c>
      <c r="C12" s="48" t="s">
        <v>56</v>
      </c>
      <c r="D12" s="53">
        <v>1</v>
      </c>
      <c r="E12" s="54" t="s">
        <v>42</v>
      </c>
      <c r="F12" s="55"/>
      <c r="G12" s="56"/>
      <c r="H12" s="47"/>
      <c r="I12" s="47"/>
    </row>
    <row r="13" spans="1:9" s="32" customFormat="1" ht="171.6" x14ac:dyDescent="0.3">
      <c r="A13" s="46">
        <v>10</v>
      </c>
      <c r="B13" s="47" t="s">
        <v>72</v>
      </c>
      <c r="C13" s="48" t="s">
        <v>57</v>
      </c>
      <c r="D13" s="53">
        <v>1</v>
      </c>
      <c r="E13" s="54" t="s">
        <v>42</v>
      </c>
      <c r="F13" s="55"/>
      <c r="G13" s="56"/>
      <c r="H13" s="47"/>
      <c r="I13" s="47"/>
    </row>
    <row r="14" spans="1:9" s="32" customFormat="1" ht="234" x14ac:dyDescent="0.3">
      <c r="A14" s="46">
        <v>11</v>
      </c>
      <c r="B14" s="47" t="s">
        <v>73</v>
      </c>
      <c r="C14" s="48" t="s">
        <v>58</v>
      </c>
      <c r="D14" s="53">
        <v>1</v>
      </c>
      <c r="E14" s="54" t="s">
        <v>42</v>
      </c>
      <c r="F14" s="55"/>
      <c r="G14" s="56"/>
      <c r="H14" s="47"/>
      <c r="I14" s="47"/>
    </row>
    <row r="15" spans="1:9" s="32" customFormat="1" ht="187.2" x14ac:dyDescent="0.3">
      <c r="A15" s="46">
        <v>12</v>
      </c>
      <c r="B15" s="47" t="s">
        <v>74</v>
      </c>
      <c r="C15" s="48" t="s">
        <v>59</v>
      </c>
      <c r="D15" s="53">
        <v>1</v>
      </c>
      <c r="E15" s="54" t="s">
        <v>42</v>
      </c>
      <c r="F15" s="55"/>
      <c r="G15" s="56"/>
      <c r="H15" s="47"/>
      <c r="I15" s="47"/>
    </row>
    <row r="16" spans="1:9" s="32" customFormat="1" ht="171.6" x14ac:dyDescent="0.3">
      <c r="A16" s="46">
        <v>13</v>
      </c>
      <c r="B16" s="47" t="s">
        <v>75</v>
      </c>
      <c r="C16" s="48" t="s">
        <v>60</v>
      </c>
      <c r="D16" s="53">
        <v>1</v>
      </c>
      <c r="E16" s="54" t="s">
        <v>42</v>
      </c>
      <c r="F16" s="55"/>
      <c r="G16" s="56"/>
      <c r="H16" s="47"/>
      <c r="I16" s="47"/>
    </row>
    <row r="17" spans="1:9" s="32" customFormat="1" ht="218.4" x14ac:dyDescent="0.3">
      <c r="A17" s="46">
        <v>14</v>
      </c>
      <c r="B17" s="47" t="s">
        <v>76</v>
      </c>
      <c r="C17" s="48" t="s">
        <v>61</v>
      </c>
      <c r="D17" s="53">
        <v>1</v>
      </c>
      <c r="E17" s="54" t="s">
        <v>42</v>
      </c>
      <c r="F17" s="55"/>
      <c r="G17" s="56"/>
      <c r="H17" s="47"/>
      <c r="I17" s="47"/>
    </row>
    <row r="18" spans="1:9" s="32" customFormat="1" ht="186.6" customHeight="1" x14ac:dyDescent="0.3">
      <c r="A18" s="46">
        <v>15</v>
      </c>
      <c r="B18" s="47" t="s">
        <v>77</v>
      </c>
      <c r="C18" s="48" t="s">
        <v>107</v>
      </c>
      <c r="D18" s="53">
        <v>1</v>
      </c>
      <c r="E18" s="54" t="s">
        <v>42</v>
      </c>
      <c r="F18" s="55"/>
      <c r="G18" s="56"/>
      <c r="H18" s="47"/>
      <c r="I18" s="47"/>
    </row>
    <row r="19" spans="1:9" s="32" customFormat="1" ht="109.2" x14ac:dyDescent="0.3">
      <c r="A19" s="46">
        <v>16</v>
      </c>
      <c r="B19" s="47" t="s">
        <v>78</v>
      </c>
      <c r="C19" s="48" t="s">
        <v>62</v>
      </c>
      <c r="D19" s="53">
        <v>1</v>
      </c>
      <c r="E19" s="54" t="s">
        <v>42</v>
      </c>
      <c r="F19" s="55"/>
      <c r="G19" s="56"/>
      <c r="H19" s="47"/>
      <c r="I19" s="47"/>
    </row>
    <row r="20" spans="1:9" s="32" customFormat="1" ht="234" x14ac:dyDescent="0.3">
      <c r="A20" s="46">
        <v>17</v>
      </c>
      <c r="B20" s="47" t="s">
        <v>79</v>
      </c>
      <c r="C20" s="48" t="s">
        <v>63</v>
      </c>
      <c r="D20" s="53">
        <v>1</v>
      </c>
      <c r="E20" s="54" t="s">
        <v>42</v>
      </c>
      <c r="F20" s="55"/>
      <c r="G20" s="56"/>
      <c r="H20" s="47"/>
      <c r="I20" s="47"/>
    </row>
    <row r="21" spans="1:9" s="32" customFormat="1" ht="156" x14ac:dyDescent="0.3">
      <c r="A21" s="46">
        <v>18</v>
      </c>
      <c r="B21" s="47" t="s">
        <v>80</v>
      </c>
      <c r="C21" s="48" t="s">
        <v>90</v>
      </c>
      <c r="D21" s="53">
        <v>1</v>
      </c>
      <c r="E21" s="54" t="s">
        <v>42</v>
      </c>
      <c r="F21" s="55"/>
      <c r="G21" s="56"/>
      <c r="H21" s="47"/>
      <c r="I21" s="47"/>
    </row>
    <row r="22" spans="1:9" s="32" customFormat="1" ht="327.60000000000002" x14ac:dyDescent="0.3">
      <c r="A22" s="46">
        <v>19</v>
      </c>
      <c r="B22" s="47" t="s">
        <v>81</v>
      </c>
      <c r="C22" s="48" t="s">
        <v>64</v>
      </c>
      <c r="D22" s="53">
        <v>1</v>
      </c>
      <c r="E22" s="54" t="s">
        <v>42</v>
      </c>
      <c r="F22" s="55"/>
      <c r="G22" s="56"/>
      <c r="H22" s="47"/>
      <c r="I22" s="47"/>
    </row>
    <row r="23" spans="1:9" s="32" customFormat="1" ht="109.2" x14ac:dyDescent="0.3">
      <c r="A23" s="46">
        <v>20</v>
      </c>
      <c r="B23" s="47" t="s">
        <v>82</v>
      </c>
      <c r="C23" s="48" t="s">
        <v>65</v>
      </c>
      <c r="D23" s="53">
        <v>1</v>
      </c>
      <c r="E23" s="54" t="s">
        <v>42</v>
      </c>
      <c r="F23" s="55"/>
      <c r="G23" s="56"/>
      <c r="H23" s="47"/>
      <c r="I23" s="47"/>
    </row>
    <row r="24" spans="1:9" s="32" customFormat="1" ht="93.6" x14ac:dyDescent="0.3">
      <c r="A24" s="46">
        <v>21</v>
      </c>
      <c r="B24" s="47" t="s">
        <v>83</v>
      </c>
      <c r="C24" s="48" t="s">
        <v>87</v>
      </c>
      <c r="D24" s="53">
        <v>2</v>
      </c>
      <c r="E24" s="54" t="s">
        <v>88</v>
      </c>
      <c r="F24" s="55"/>
      <c r="G24" s="56"/>
      <c r="H24" s="47"/>
      <c r="I24" s="47"/>
    </row>
    <row r="25" spans="1:9" s="32" customFormat="1" ht="109.2" x14ac:dyDescent="0.3">
      <c r="A25" s="46">
        <v>22</v>
      </c>
      <c r="B25" s="47" t="s">
        <v>84</v>
      </c>
      <c r="C25" s="48" t="s">
        <v>49</v>
      </c>
      <c r="D25" s="53">
        <v>1</v>
      </c>
      <c r="E25" s="54" t="s">
        <v>43</v>
      </c>
      <c r="F25" s="55"/>
      <c r="G25" s="56"/>
      <c r="H25" s="47"/>
      <c r="I25" s="47"/>
    </row>
    <row r="26" spans="1:9" s="32" customFormat="1" ht="62.4" x14ac:dyDescent="0.3">
      <c r="A26" s="46">
        <v>23</v>
      </c>
      <c r="B26" s="47" t="s">
        <v>85</v>
      </c>
      <c r="C26" s="48" t="s">
        <v>50</v>
      </c>
      <c r="D26" s="53">
        <v>1</v>
      </c>
      <c r="E26" s="54" t="s">
        <v>43</v>
      </c>
      <c r="F26" s="55"/>
      <c r="G26" s="56"/>
      <c r="H26" s="47"/>
      <c r="I26" s="47"/>
    </row>
    <row r="27" spans="1:9" s="32" customFormat="1" ht="93.6" x14ac:dyDescent="0.3">
      <c r="A27" s="46">
        <v>24</v>
      </c>
      <c r="B27" s="47" t="s">
        <v>97</v>
      </c>
      <c r="C27" s="57" t="s">
        <v>44</v>
      </c>
      <c r="D27" s="51">
        <v>1</v>
      </c>
      <c r="E27" s="58" t="s">
        <v>43</v>
      </c>
      <c r="F27" s="70"/>
      <c r="G27" s="71"/>
      <c r="H27" s="47"/>
      <c r="I27" s="51"/>
    </row>
    <row r="28" spans="1:9" s="32" customFormat="1" ht="78" x14ac:dyDescent="0.3">
      <c r="A28" s="46">
        <v>25</v>
      </c>
      <c r="B28" s="47" t="s">
        <v>98</v>
      </c>
      <c r="C28" s="48" t="s">
        <v>45</v>
      </c>
      <c r="D28" s="51">
        <v>1</v>
      </c>
      <c r="E28" s="58" t="s">
        <v>43</v>
      </c>
      <c r="F28" s="70"/>
      <c r="G28" s="71"/>
      <c r="H28" s="47"/>
      <c r="I28" s="51"/>
    </row>
    <row r="29" spans="1:9" s="32" customFormat="1" ht="187.2" x14ac:dyDescent="0.3">
      <c r="A29" s="46">
        <v>26</v>
      </c>
      <c r="B29" s="47" t="s">
        <v>99</v>
      </c>
      <c r="C29" s="48" t="s">
        <v>46</v>
      </c>
      <c r="D29" s="51">
        <v>1</v>
      </c>
      <c r="E29" s="58" t="s">
        <v>43</v>
      </c>
      <c r="F29" s="70"/>
      <c r="G29" s="71"/>
      <c r="H29" s="47"/>
      <c r="I29" s="47"/>
    </row>
    <row r="30" spans="1:9" s="32" customFormat="1" ht="78" x14ac:dyDescent="0.3">
      <c r="A30" s="46">
        <v>27</v>
      </c>
      <c r="B30" s="47" t="s">
        <v>100</v>
      </c>
      <c r="C30" s="48" t="s">
        <v>47</v>
      </c>
      <c r="D30" s="53">
        <v>3</v>
      </c>
      <c r="E30" s="58" t="s">
        <v>43</v>
      </c>
      <c r="F30" s="70"/>
      <c r="G30" s="71"/>
      <c r="H30" s="47"/>
      <c r="I30" s="47"/>
    </row>
    <row r="31" spans="1:9" s="32" customFormat="1" ht="109.2" x14ac:dyDescent="0.3">
      <c r="A31" s="46">
        <v>28</v>
      </c>
      <c r="B31" s="47" t="s">
        <v>102</v>
      </c>
      <c r="C31" s="48" t="s">
        <v>48</v>
      </c>
      <c r="D31" s="53">
        <v>1</v>
      </c>
      <c r="E31" s="58" t="s">
        <v>43</v>
      </c>
      <c r="F31" s="55"/>
      <c r="G31" s="56"/>
      <c r="H31" s="47"/>
      <c r="I31" s="47"/>
    </row>
    <row r="32" spans="1:9" ht="16.2" thickBot="1" x14ac:dyDescent="0.35">
      <c r="A32" s="17"/>
      <c r="B32" s="2"/>
      <c r="C32" s="14"/>
      <c r="D32" s="18">
        <f>SUM(D4:D31)</f>
        <v>31</v>
      </c>
      <c r="E32" s="19"/>
      <c r="F32" s="72"/>
      <c r="G32" s="73"/>
      <c r="H32" s="2"/>
      <c r="I32" s="2"/>
    </row>
    <row r="33" spans="1:9" x14ac:dyDescent="0.3">
      <c r="A33" s="91"/>
      <c r="B33" s="89"/>
      <c r="C33" s="89"/>
      <c r="D33" s="90"/>
      <c r="E33" s="6"/>
      <c r="F33" s="91" t="s">
        <v>1</v>
      </c>
      <c r="G33" s="89"/>
      <c r="H33" s="92"/>
      <c r="I33" s="93"/>
    </row>
    <row r="34" spans="1:9" ht="46.8" x14ac:dyDescent="0.3">
      <c r="A34" s="96" t="s">
        <v>35</v>
      </c>
      <c r="B34" s="97"/>
      <c r="C34" s="94" t="s">
        <v>37</v>
      </c>
      <c r="D34" s="95"/>
      <c r="E34" s="15"/>
      <c r="F34" s="20" t="s">
        <v>34</v>
      </c>
      <c r="G34" s="94"/>
      <c r="H34" s="106"/>
      <c r="I34" s="95"/>
    </row>
    <row r="35" spans="1:9" ht="31.2" x14ac:dyDescent="0.3">
      <c r="A35" s="96" t="s">
        <v>28</v>
      </c>
      <c r="B35" s="97"/>
      <c r="C35" s="94" t="s">
        <v>38</v>
      </c>
      <c r="D35" s="95"/>
      <c r="E35" s="15"/>
      <c r="F35" s="20" t="s">
        <v>29</v>
      </c>
      <c r="G35" s="94"/>
      <c r="H35" s="106"/>
      <c r="I35" s="95"/>
    </row>
    <row r="36" spans="1:9" ht="31.8" thickBot="1" x14ac:dyDescent="0.35">
      <c r="A36" s="98" t="s">
        <v>23</v>
      </c>
      <c r="B36" s="99"/>
      <c r="C36" s="103" t="s">
        <v>36</v>
      </c>
      <c r="D36" s="104"/>
      <c r="E36" s="21"/>
      <c r="F36" s="20" t="s">
        <v>14</v>
      </c>
      <c r="G36" s="94"/>
      <c r="H36" s="106"/>
      <c r="I36" s="95"/>
    </row>
    <row r="37" spans="1:9" ht="15" customHeight="1" x14ac:dyDescent="0.3">
      <c r="A37" s="79" t="s">
        <v>92</v>
      </c>
      <c r="B37" s="80"/>
      <c r="C37" s="80"/>
      <c r="D37" s="81"/>
      <c r="E37" s="22"/>
      <c r="F37" s="23" t="s">
        <v>5</v>
      </c>
      <c r="G37" s="94"/>
      <c r="H37" s="106"/>
      <c r="I37" s="95"/>
    </row>
    <row r="38" spans="1:9" x14ac:dyDescent="0.3">
      <c r="A38" s="82"/>
      <c r="B38" s="83"/>
      <c r="C38" s="83"/>
      <c r="D38" s="84"/>
      <c r="E38" s="22"/>
      <c r="F38" s="23" t="s">
        <v>6</v>
      </c>
      <c r="G38" s="94"/>
      <c r="H38" s="106"/>
      <c r="I38" s="95"/>
    </row>
    <row r="39" spans="1:9" x14ac:dyDescent="0.3">
      <c r="A39" s="82"/>
      <c r="B39" s="83"/>
      <c r="C39" s="83"/>
      <c r="D39" s="84"/>
      <c r="E39" s="22"/>
      <c r="F39" s="23" t="s">
        <v>7</v>
      </c>
      <c r="G39" s="24"/>
      <c r="H39" s="25" t="s">
        <v>15</v>
      </c>
      <c r="I39" s="26"/>
    </row>
    <row r="40" spans="1:9" x14ac:dyDescent="0.3">
      <c r="A40" s="82"/>
      <c r="B40" s="83"/>
      <c r="C40" s="83"/>
      <c r="D40" s="84"/>
      <c r="E40" s="22"/>
      <c r="F40" s="23" t="s">
        <v>8</v>
      </c>
      <c r="G40" s="24"/>
      <c r="H40" s="25" t="s">
        <v>16</v>
      </c>
      <c r="I40" s="26"/>
    </row>
    <row r="41" spans="1:9" ht="60" customHeight="1" x14ac:dyDescent="0.3">
      <c r="A41" s="82"/>
      <c r="B41" s="83"/>
      <c r="C41" s="83"/>
      <c r="D41" s="84"/>
      <c r="E41" s="22"/>
      <c r="F41" s="23" t="s">
        <v>12</v>
      </c>
      <c r="G41" s="94"/>
      <c r="H41" s="106"/>
      <c r="I41" s="95"/>
    </row>
    <row r="42" spans="1:9" x14ac:dyDescent="0.3">
      <c r="A42" s="82"/>
      <c r="B42" s="83"/>
      <c r="C42" s="83"/>
      <c r="D42" s="84"/>
      <c r="E42" s="22"/>
      <c r="F42" s="23" t="s">
        <v>11</v>
      </c>
      <c r="G42" s="94"/>
      <c r="H42" s="106"/>
      <c r="I42" s="95"/>
    </row>
    <row r="43" spans="1:9" x14ac:dyDescent="0.3">
      <c r="A43" s="82"/>
      <c r="B43" s="83"/>
      <c r="C43" s="83"/>
      <c r="D43" s="84"/>
      <c r="E43" s="22"/>
      <c r="F43" s="23" t="s">
        <v>9</v>
      </c>
      <c r="G43" s="94"/>
      <c r="H43" s="106"/>
      <c r="I43" s="95"/>
    </row>
    <row r="44" spans="1:9" ht="31.5" customHeight="1" thickBot="1" x14ac:dyDescent="0.35">
      <c r="A44" s="85"/>
      <c r="B44" s="86"/>
      <c r="C44" s="86"/>
      <c r="D44" s="87"/>
      <c r="E44" s="27"/>
      <c r="F44" s="28" t="s">
        <v>17</v>
      </c>
      <c r="G44" s="103"/>
      <c r="H44" s="105"/>
      <c r="I44" s="104"/>
    </row>
  </sheetData>
  <protectedRanges>
    <protectedRange sqref="C1 C34:E36 A37 G41:I44 I39:I40 G39:G40 G34:I38 D21:I32 D4:I20" name="Område1"/>
    <protectedRange sqref="B4:C4" name="Område1_2_1"/>
    <protectedRange sqref="B30:B31 B12:B26" name="Område1_2_2"/>
    <protectedRange sqref="B5:C5" name="Område1_2_8"/>
    <protectedRange sqref="B6:C6" name="Område1_2_10"/>
    <protectedRange sqref="B7:C7" name="Område1_2_11"/>
    <protectedRange sqref="B8:C8" name="Område1_2_18"/>
    <protectedRange sqref="B27:C29 C30:C31 B11:C11 C12:C26" name="Område1_4"/>
    <protectedRange sqref="B32" name="Område1_1"/>
    <protectedRange sqref="C32" name="Område1_5"/>
    <protectedRange sqref="B9:C9" name="Område1_2_1_1"/>
    <protectedRange sqref="B10:C10" name="Område1_2_2_1"/>
  </protectedRanges>
  <autoFilter ref="C3:E44" xr:uid="{00000000-0009-0000-0000-000000000000}"/>
  <mergeCells count="33">
    <mergeCell ref="G42:I42"/>
    <mergeCell ref="G43:I43"/>
    <mergeCell ref="G35:I35"/>
    <mergeCell ref="G36:I36"/>
    <mergeCell ref="G37:I37"/>
    <mergeCell ref="A37:D44"/>
    <mergeCell ref="G2:I2"/>
    <mergeCell ref="A33:D33"/>
    <mergeCell ref="F33:I33"/>
    <mergeCell ref="C34:D34"/>
    <mergeCell ref="A35:B35"/>
    <mergeCell ref="A36:B36"/>
    <mergeCell ref="A2:D2"/>
    <mergeCell ref="A34:B34"/>
    <mergeCell ref="C35:D35"/>
    <mergeCell ref="C36:D36"/>
    <mergeCell ref="G44:I44"/>
    <mergeCell ref="G34:I34"/>
    <mergeCell ref="G38:I38"/>
    <mergeCell ref="G41:I41"/>
    <mergeCell ref="F6:G6"/>
    <mergeCell ref="F8:G8"/>
    <mergeCell ref="F7:G7"/>
    <mergeCell ref="C1:H1"/>
    <mergeCell ref="F5:G5"/>
    <mergeCell ref="F3:G3"/>
    <mergeCell ref="F4:G4"/>
    <mergeCell ref="F11:G11"/>
    <mergeCell ref="F32:G32"/>
    <mergeCell ref="F27:G27"/>
    <mergeCell ref="F28:G28"/>
    <mergeCell ref="F29:G29"/>
    <mergeCell ref="F30:G30"/>
  </mergeCells>
  <pageMargins left="0.70866141732283472" right="0.70866141732283472" top="0.74803149606299213" bottom="0.74803149606299213" header="0.31496062992125984" footer="0.31496062992125984"/>
  <pageSetup scale="35" orientation="portrait" r:id="rId1"/>
  <headerFooter>
    <oddHeader>&amp;C&amp;18Annex A.1 - DRC TECHNICAL BID FORM FOR SERVICES</oddHeader>
    <oddFooter>&amp;LCT PROCUREMENT 06_and 37_ANNEX A - DRC Bid Form for SERVICES
Date: 01-01-2018 •  Valid from: 01-01-2018&amp;CPage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6"/>
  <sheetViews>
    <sheetView topLeftCell="A27" zoomScale="62" zoomScaleNormal="62" zoomScaleSheetLayoutView="120" zoomScalePageLayoutView="90" workbookViewId="0">
      <selection activeCell="C31" sqref="C31"/>
    </sheetView>
  </sheetViews>
  <sheetFormatPr defaultColWidth="8.88671875" defaultRowHeight="13.8" x14ac:dyDescent="0.3"/>
  <cols>
    <col min="1" max="1" width="8.88671875" style="1"/>
    <col min="2" max="2" width="34.109375" style="1" customWidth="1"/>
    <col min="3" max="3" width="94.21875" style="1" bestFit="1" customWidth="1"/>
    <col min="4" max="4" width="18" style="1" bestFit="1" customWidth="1"/>
    <col min="5" max="5" width="9.77734375" style="31" customWidth="1"/>
    <col min="6" max="6" width="21.21875" style="1" customWidth="1"/>
    <col min="7" max="7" width="16.6640625" style="1" bestFit="1" customWidth="1"/>
    <col min="8" max="8" width="15.5546875" style="1" bestFit="1" customWidth="1"/>
    <col min="9" max="10" width="16.6640625" style="1" customWidth="1"/>
    <col min="11" max="16384" width="8.88671875" style="1"/>
  </cols>
  <sheetData>
    <row r="1" spans="1:10" ht="67.2" customHeight="1" thickBot="1" x14ac:dyDescent="0.35">
      <c r="A1" s="3"/>
      <c r="B1" s="32"/>
      <c r="C1" s="75" t="s">
        <v>96</v>
      </c>
      <c r="D1" s="75"/>
      <c r="E1" s="75"/>
      <c r="F1" s="75"/>
      <c r="G1" s="75"/>
      <c r="H1" s="76"/>
      <c r="I1" s="64" t="s">
        <v>32</v>
      </c>
      <c r="J1" s="67" t="s">
        <v>94</v>
      </c>
    </row>
    <row r="2" spans="1:10" ht="15.6" x14ac:dyDescent="0.3">
      <c r="A2" s="100" t="s">
        <v>0</v>
      </c>
      <c r="B2" s="101"/>
      <c r="C2" s="101"/>
      <c r="D2" s="102"/>
      <c r="E2" s="8"/>
      <c r="F2" s="91" t="s">
        <v>1</v>
      </c>
      <c r="G2" s="89"/>
      <c r="H2" s="89"/>
      <c r="I2" s="89"/>
      <c r="J2" s="67"/>
    </row>
    <row r="3" spans="1:10" ht="46.8" x14ac:dyDescent="0.3">
      <c r="A3" s="9" t="s">
        <v>2</v>
      </c>
      <c r="B3" s="10" t="s">
        <v>25</v>
      </c>
      <c r="C3" s="10" t="s">
        <v>26</v>
      </c>
      <c r="D3" s="11" t="s">
        <v>3</v>
      </c>
      <c r="E3" s="12" t="s">
        <v>41</v>
      </c>
      <c r="F3" s="9" t="s">
        <v>27</v>
      </c>
      <c r="G3" s="10" t="s">
        <v>4</v>
      </c>
      <c r="H3" s="10" t="s">
        <v>19</v>
      </c>
      <c r="I3" s="65" t="s">
        <v>18</v>
      </c>
      <c r="J3" s="67"/>
    </row>
    <row r="4" spans="1:10" s="59" customFormat="1" ht="31.2" x14ac:dyDescent="0.3">
      <c r="A4" s="46">
        <v>1</v>
      </c>
      <c r="B4" s="47" t="s">
        <v>86</v>
      </c>
      <c r="C4" s="48" t="s">
        <v>52</v>
      </c>
      <c r="D4" s="49">
        <v>1</v>
      </c>
      <c r="E4" s="50" t="s">
        <v>42</v>
      </c>
      <c r="F4" s="46">
        <f>+'Annex A.1 Technical Bid'!G4</f>
        <v>0</v>
      </c>
      <c r="G4" s="47">
        <f>+'Annex A.1 Technical Bid'!I4</f>
        <v>0</v>
      </c>
      <c r="H4" s="47"/>
      <c r="I4" s="66">
        <f t="shared" ref="I4:I32" si="0">H4*G4</f>
        <v>0</v>
      </c>
      <c r="J4" s="67"/>
    </row>
    <row r="5" spans="1:10" s="59" customFormat="1" ht="62.4" x14ac:dyDescent="0.3">
      <c r="A5" s="46">
        <v>2</v>
      </c>
      <c r="B5" s="47" t="s">
        <v>66</v>
      </c>
      <c r="C5" s="48" t="s">
        <v>53</v>
      </c>
      <c r="D5" s="49">
        <v>1</v>
      </c>
      <c r="E5" s="50" t="s">
        <v>42</v>
      </c>
      <c r="F5" s="46">
        <v>0</v>
      </c>
      <c r="G5" s="47">
        <f>+'Annex A.1 Technical Bid'!I5</f>
        <v>0</v>
      </c>
      <c r="H5" s="47"/>
      <c r="I5" s="66">
        <f t="shared" si="0"/>
        <v>0</v>
      </c>
      <c r="J5" s="67"/>
    </row>
    <row r="6" spans="1:10" s="59" customFormat="1" ht="31.2" x14ac:dyDescent="0.3">
      <c r="A6" s="46">
        <v>3</v>
      </c>
      <c r="B6" s="47" t="s">
        <v>67</v>
      </c>
      <c r="C6" s="48" t="s">
        <v>54</v>
      </c>
      <c r="D6" s="49">
        <v>1</v>
      </c>
      <c r="E6" s="50" t="s">
        <v>42</v>
      </c>
      <c r="F6" s="46">
        <f>+'Annex A.1 Technical Bid'!G6</f>
        <v>0</v>
      </c>
      <c r="G6" s="47">
        <f>+'Annex A.1 Technical Bid'!I6</f>
        <v>0</v>
      </c>
      <c r="H6" s="47"/>
      <c r="I6" s="66">
        <f t="shared" si="0"/>
        <v>0</v>
      </c>
      <c r="J6" s="67"/>
    </row>
    <row r="7" spans="1:10" s="59" customFormat="1" ht="31.2" x14ac:dyDescent="0.3">
      <c r="A7" s="46">
        <v>4</v>
      </c>
      <c r="B7" s="47" t="s">
        <v>68</v>
      </c>
      <c r="C7" s="48" t="s">
        <v>55</v>
      </c>
      <c r="D7" s="49">
        <v>1</v>
      </c>
      <c r="E7" s="50" t="s">
        <v>42</v>
      </c>
      <c r="F7" s="46">
        <f>+'Annex A.1 Technical Bid'!G7</f>
        <v>0</v>
      </c>
      <c r="G7" s="47">
        <f>+'Annex A.1 Technical Bid'!I7</f>
        <v>0</v>
      </c>
      <c r="H7" s="47"/>
      <c r="I7" s="66">
        <f t="shared" si="0"/>
        <v>0</v>
      </c>
      <c r="J7" s="67"/>
    </row>
    <row r="8" spans="1:10" s="59" customFormat="1" ht="124.8" x14ac:dyDescent="0.3">
      <c r="A8" s="46">
        <v>5</v>
      </c>
      <c r="B8" s="47" t="s">
        <v>69</v>
      </c>
      <c r="C8" s="48" t="s">
        <v>89</v>
      </c>
      <c r="D8" s="49">
        <v>1</v>
      </c>
      <c r="E8" s="50" t="s">
        <v>43</v>
      </c>
      <c r="F8" s="46">
        <f>+'Annex A.1 Technical Bid'!G8</f>
        <v>0</v>
      </c>
      <c r="G8" s="47">
        <f>+'Annex A.1 Technical Bid'!I8</f>
        <v>0</v>
      </c>
      <c r="H8" s="47"/>
      <c r="I8" s="66">
        <f t="shared" si="0"/>
        <v>0</v>
      </c>
      <c r="J8" s="67"/>
    </row>
    <row r="9" spans="1:10" s="59" customFormat="1" ht="312" x14ac:dyDescent="0.3">
      <c r="A9" s="46">
        <v>6</v>
      </c>
      <c r="B9" s="47" t="s">
        <v>104</v>
      </c>
      <c r="C9" s="48" t="s">
        <v>103</v>
      </c>
      <c r="D9" s="49">
        <v>1</v>
      </c>
      <c r="E9" s="50" t="s">
        <v>43</v>
      </c>
      <c r="F9" s="46">
        <f>+'Annex A.1 Technical Bid'!G9</f>
        <v>0</v>
      </c>
      <c r="G9" s="47">
        <f>+'Annex A.1 Technical Bid'!I9</f>
        <v>0</v>
      </c>
      <c r="H9" s="47"/>
      <c r="I9" s="66">
        <f t="shared" si="0"/>
        <v>0</v>
      </c>
      <c r="J9" s="67"/>
    </row>
    <row r="10" spans="1:10" s="59" customFormat="1" ht="140.4" x14ac:dyDescent="0.3">
      <c r="A10" s="46">
        <v>7</v>
      </c>
      <c r="B10" s="48" t="s">
        <v>106</v>
      </c>
      <c r="C10" s="48" t="s">
        <v>108</v>
      </c>
      <c r="D10" s="49">
        <v>1</v>
      </c>
      <c r="E10" s="50" t="s">
        <v>43</v>
      </c>
      <c r="F10" s="46">
        <f>+'Annex A.1 Technical Bid'!G10</f>
        <v>0</v>
      </c>
      <c r="G10" s="47">
        <f>+'Annex A.1 Technical Bid'!I10</f>
        <v>0</v>
      </c>
      <c r="H10" s="47"/>
      <c r="I10" s="66">
        <f t="shared" si="0"/>
        <v>0</v>
      </c>
      <c r="J10" s="67"/>
    </row>
    <row r="11" spans="1:10" s="59" customFormat="1" ht="46.8" x14ac:dyDescent="0.3">
      <c r="A11" s="46">
        <v>8</v>
      </c>
      <c r="B11" s="47" t="s">
        <v>70</v>
      </c>
      <c r="C11" s="48" t="s">
        <v>51</v>
      </c>
      <c r="D11" s="49">
        <v>1</v>
      </c>
      <c r="E11" s="50" t="s">
        <v>43</v>
      </c>
      <c r="F11" s="46">
        <f>+'Annex A.1 Technical Bid'!G11</f>
        <v>0</v>
      </c>
      <c r="G11" s="47">
        <f>+'Annex A.1 Technical Bid'!I11</f>
        <v>0</v>
      </c>
      <c r="H11" s="47"/>
      <c r="I11" s="66">
        <f t="shared" si="0"/>
        <v>0</v>
      </c>
      <c r="J11" s="67"/>
    </row>
    <row r="12" spans="1:10" s="59" customFormat="1" ht="312" x14ac:dyDescent="0.3">
      <c r="A12" s="46">
        <v>9</v>
      </c>
      <c r="B12" s="47" t="s">
        <v>71</v>
      </c>
      <c r="C12" s="48" t="s">
        <v>56</v>
      </c>
      <c r="D12" s="53">
        <v>1</v>
      </c>
      <c r="E12" s="54" t="s">
        <v>42</v>
      </c>
      <c r="F12" s="46">
        <f>+'Annex A.1 Technical Bid'!G12</f>
        <v>0</v>
      </c>
      <c r="G12" s="47">
        <f>+'Annex A.1 Technical Bid'!I12</f>
        <v>0</v>
      </c>
      <c r="H12" s="47"/>
      <c r="I12" s="66">
        <f t="shared" si="0"/>
        <v>0</v>
      </c>
      <c r="J12" s="67"/>
    </row>
    <row r="13" spans="1:10" s="59" customFormat="1" ht="156" x14ac:dyDescent="0.3">
      <c r="A13" s="46">
        <v>10</v>
      </c>
      <c r="B13" s="47" t="s">
        <v>72</v>
      </c>
      <c r="C13" s="48" t="s">
        <v>57</v>
      </c>
      <c r="D13" s="53">
        <v>1</v>
      </c>
      <c r="E13" s="54" t="s">
        <v>42</v>
      </c>
      <c r="F13" s="46">
        <f>+'Annex A.1 Technical Bid'!G13</f>
        <v>0</v>
      </c>
      <c r="G13" s="47">
        <f>+'Annex A.1 Technical Bid'!I13</f>
        <v>0</v>
      </c>
      <c r="H13" s="47"/>
      <c r="I13" s="66">
        <f t="shared" si="0"/>
        <v>0</v>
      </c>
      <c r="J13" s="67"/>
    </row>
    <row r="14" spans="1:10" s="59" customFormat="1" ht="202.8" x14ac:dyDescent="0.3">
      <c r="A14" s="46">
        <v>11</v>
      </c>
      <c r="B14" s="47" t="s">
        <v>73</v>
      </c>
      <c r="C14" s="48" t="s">
        <v>58</v>
      </c>
      <c r="D14" s="53">
        <v>1</v>
      </c>
      <c r="E14" s="54" t="s">
        <v>42</v>
      </c>
      <c r="F14" s="46">
        <f>+'Annex A.1 Technical Bid'!G14</f>
        <v>0</v>
      </c>
      <c r="G14" s="47">
        <f>+'Annex A.1 Technical Bid'!I14</f>
        <v>0</v>
      </c>
      <c r="H14" s="47"/>
      <c r="I14" s="66">
        <f t="shared" si="0"/>
        <v>0</v>
      </c>
      <c r="J14" s="67"/>
    </row>
    <row r="15" spans="1:10" s="59" customFormat="1" ht="171.6" x14ac:dyDescent="0.3">
      <c r="A15" s="46">
        <v>12</v>
      </c>
      <c r="B15" s="47" t="s">
        <v>74</v>
      </c>
      <c r="C15" s="48" t="s">
        <v>59</v>
      </c>
      <c r="D15" s="53">
        <v>1</v>
      </c>
      <c r="E15" s="54" t="s">
        <v>42</v>
      </c>
      <c r="F15" s="46">
        <f>+'Annex A.1 Technical Bid'!G15</f>
        <v>0</v>
      </c>
      <c r="G15" s="47">
        <f>+'Annex A.1 Technical Bid'!I15</f>
        <v>0</v>
      </c>
      <c r="H15" s="47"/>
      <c r="I15" s="66">
        <f t="shared" si="0"/>
        <v>0</v>
      </c>
      <c r="J15" s="67"/>
    </row>
    <row r="16" spans="1:10" s="59" customFormat="1" ht="156" x14ac:dyDescent="0.3">
      <c r="A16" s="46">
        <v>13</v>
      </c>
      <c r="B16" s="47" t="s">
        <v>75</v>
      </c>
      <c r="C16" s="48" t="s">
        <v>60</v>
      </c>
      <c r="D16" s="53">
        <v>1</v>
      </c>
      <c r="E16" s="54" t="s">
        <v>42</v>
      </c>
      <c r="F16" s="46">
        <f>+'Annex A.1 Technical Bid'!G16</f>
        <v>0</v>
      </c>
      <c r="G16" s="47">
        <f>+'Annex A.1 Technical Bid'!I16</f>
        <v>0</v>
      </c>
      <c r="H16" s="47"/>
      <c r="I16" s="66">
        <f t="shared" si="0"/>
        <v>0</v>
      </c>
      <c r="J16" s="67"/>
    </row>
    <row r="17" spans="1:10" s="59" customFormat="1" ht="218.4" x14ac:dyDescent="0.3">
      <c r="A17" s="46">
        <v>14</v>
      </c>
      <c r="B17" s="47" t="s">
        <v>76</v>
      </c>
      <c r="C17" s="48" t="s">
        <v>61</v>
      </c>
      <c r="D17" s="53">
        <v>1</v>
      </c>
      <c r="E17" s="54" t="s">
        <v>42</v>
      </c>
      <c r="F17" s="46">
        <f>+'Annex A.1 Technical Bid'!G17</f>
        <v>0</v>
      </c>
      <c r="G17" s="47">
        <f>+'Annex A.1 Technical Bid'!I17</f>
        <v>0</v>
      </c>
      <c r="H17" s="47"/>
      <c r="I17" s="66">
        <f t="shared" si="0"/>
        <v>0</v>
      </c>
      <c r="J17" s="67"/>
    </row>
    <row r="18" spans="1:10" s="59" customFormat="1" ht="187.2" x14ac:dyDescent="0.3">
      <c r="A18" s="46">
        <v>15</v>
      </c>
      <c r="B18" s="47" t="s">
        <v>77</v>
      </c>
      <c r="C18" s="48" t="s">
        <v>107</v>
      </c>
      <c r="D18" s="53">
        <v>1</v>
      </c>
      <c r="E18" s="54" t="s">
        <v>42</v>
      </c>
      <c r="F18" s="46">
        <f>+'Annex A.1 Technical Bid'!G18</f>
        <v>0</v>
      </c>
      <c r="G18" s="47">
        <f>+'Annex A.1 Technical Bid'!I18</f>
        <v>0</v>
      </c>
      <c r="H18" s="47"/>
      <c r="I18" s="66">
        <f t="shared" si="0"/>
        <v>0</v>
      </c>
      <c r="J18" s="67"/>
    </row>
    <row r="19" spans="1:10" s="59" customFormat="1" ht="109.2" x14ac:dyDescent="0.3">
      <c r="A19" s="46">
        <v>16</v>
      </c>
      <c r="B19" s="47" t="s">
        <v>78</v>
      </c>
      <c r="C19" s="48" t="s">
        <v>62</v>
      </c>
      <c r="D19" s="53">
        <v>1</v>
      </c>
      <c r="E19" s="54" t="s">
        <v>42</v>
      </c>
      <c r="F19" s="46">
        <f>+'Annex A.1 Technical Bid'!G19</f>
        <v>0</v>
      </c>
      <c r="G19" s="47">
        <f>+'Annex A.1 Technical Bid'!I19</f>
        <v>0</v>
      </c>
      <c r="H19" s="47"/>
      <c r="I19" s="66">
        <f t="shared" si="0"/>
        <v>0</v>
      </c>
      <c r="J19" s="67"/>
    </row>
    <row r="20" spans="1:10" s="59" customFormat="1" ht="234" x14ac:dyDescent="0.3">
      <c r="A20" s="46">
        <v>17</v>
      </c>
      <c r="B20" s="47" t="s">
        <v>79</v>
      </c>
      <c r="C20" s="48" t="s">
        <v>63</v>
      </c>
      <c r="D20" s="53">
        <v>1</v>
      </c>
      <c r="E20" s="54" t="s">
        <v>42</v>
      </c>
      <c r="F20" s="46">
        <f>+'Annex A.1 Technical Bid'!G20</f>
        <v>0</v>
      </c>
      <c r="G20" s="47">
        <f>+'Annex A.1 Technical Bid'!I20</f>
        <v>0</v>
      </c>
      <c r="H20" s="47"/>
      <c r="I20" s="66">
        <f t="shared" si="0"/>
        <v>0</v>
      </c>
      <c r="J20" s="67"/>
    </row>
    <row r="21" spans="1:10" s="59" customFormat="1" ht="124.8" x14ac:dyDescent="0.3">
      <c r="A21" s="46">
        <v>18</v>
      </c>
      <c r="B21" s="47" t="s">
        <v>80</v>
      </c>
      <c r="C21" s="48" t="s">
        <v>90</v>
      </c>
      <c r="D21" s="53">
        <v>1</v>
      </c>
      <c r="E21" s="54" t="s">
        <v>42</v>
      </c>
      <c r="F21" s="46">
        <f>+'Annex A.1 Technical Bid'!G21</f>
        <v>0</v>
      </c>
      <c r="G21" s="47">
        <f>+'Annex A.1 Technical Bid'!I21</f>
        <v>0</v>
      </c>
      <c r="H21" s="47"/>
      <c r="I21" s="66">
        <f t="shared" si="0"/>
        <v>0</v>
      </c>
      <c r="J21" s="67"/>
    </row>
    <row r="22" spans="1:10" s="59" customFormat="1" ht="296.39999999999998" x14ac:dyDescent="0.3">
      <c r="A22" s="46">
        <v>19</v>
      </c>
      <c r="B22" s="47" t="s">
        <v>81</v>
      </c>
      <c r="C22" s="48" t="s">
        <v>64</v>
      </c>
      <c r="D22" s="53">
        <v>1</v>
      </c>
      <c r="E22" s="54" t="s">
        <v>42</v>
      </c>
      <c r="F22" s="46">
        <f>+'Annex A.1 Technical Bid'!G22</f>
        <v>0</v>
      </c>
      <c r="G22" s="47">
        <f>+'Annex A.1 Technical Bid'!I22</f>
        <v>0</v>
      </c>
      <c r="H22" s="47"/>
      <c r="I22" s="66">
        <f t="shared" si="0"/>
        <v>0</v>
      </c>
      <c r="J22" s="67"/>
    </row>
    <row r="23" spans="1:10" s="59" customFormat="1" ht="109.2" x14ac:dyDescent="0.3">
      <c r="A23" s="46">
        <v>20</v>
      </c>
      <c r="B23" s="47" t="s">
        <v>82</v>
      </c>
      <c r="C23" s="48" t="s">
        <v>65</v>
      </c>
      <c r="D23" s="53">
        <v>1</v>
      </c>
      <c r="E23" s="54" t="s">
        <v>42</v>
      </c>
      <c r="F23" s="46">
        <f>+'Annex A.1 Technical Bid'!G23</f>
        <v>0</v>
      </c>
      <c r="G23" s="47">
        <f>+'Annex A.1 Technical Bid'!I23</f>
        <v>0</v>
      </c>
      <c r="H23" s="47"/>
      <c r="I23" s="66">
        <f t="shared" si="0"/>
        <v>0</v>
      </c>
      <c r="J23" s="67"/>
    </row>
    <row r="24" spans="1:10" s="59" customFormat="1" ht="78" x14ac:dyDescent="0.3">
      <c r="A24" s="46">
        <v>21</v>
      </c>
      <c r="B24" s="47" t="s">
        <v>83</v>
      </c>
      <c r="C24" s="48" t="s">
        <v>87</v>
      </c>
      <c r="D24" s="53">
        <v>2</v>
      </c>
      <c r="E24" s="54" t="s">
        <v>88</v>
      </c>
      <c r="F24" s="46">
        <f>+'Annex A.1 Technical Bid'!G24</f>
        <v>0</v>
      </c>
      <c r="G24" s="47">
        <f>+'Annex A.1 Technical Bid'!I24</f>
        <v>0</v>
      </c>
      <c r="H24" s="47"/>
      <c r="I24" s="66">
        <f t="shared" si="0"/>
        <v>0</v>
      </c>
      <c r="J24" s="67"/>
    </row>
    <row r="25" spans="1:10" s="59" customFormat="1" ht="93.6" x14ac:dyDescent="0.3">
      <c r="A25" s="46">
        <v>22</v>
      </c>
      <c r="B25" s="47" t="s">
        <v>84</v>
      </c>
      <c r="C25" s="48" t="s">
        <v>49</v>
      </c>
      <c r="D25" s="53">
        <v>1</v>
      </c>
      <c r="E25" s="54" t="s">
        <v>43</v>
      </c>
      <c r="F25" s="46">
        <f>+'Annex A.1 Technical Bid'!G25</f>
        <v>0</v>
      </c>
      <c r="G25" s="47">
        <f>+'Annex A.1 Technical Bid'!I25</f>
        <v>0</v>
      </c>
      <c r="H25" s="47"/>
      <c r="I25" s="66">
        <f t="shared" si="0"/>
        <v>0</v>
      </c>
      <c r="J25" s="67"/>
    </row>
    <row r="26" spans="1:10" s="59" customFormat="1" ht="62.4" x14ac:dyDescent="0.3">
      <c r="A26" s="46">
        <v>23</v>
      </c>
      <c r="B26" s="47" t="s">
        <v>85</v>
      </c>
      <c r="C26" s="48" t="s">
        <v>50</v>
      </c>
      <c r="D26" s="53">
        <v>1</v>
      </c>
      <c r="E26" s="54" t="s">
        <v>43</v>
      </c>
      <c r="F26" s="46">
        <f>+'Annex A.1 Technical Bid'!G26</f>
        <v>0</v>
      </c>
      <c r="G26" s="47">
        <f>+'Annex A.1 Technical Bid'!I26</f>
        <v>0</v>
      </c>
      <c r="H26" s="47"/>
      <c r="I26" s="66">
        <f t="shared" si="0"/>
        <v>0</v>
      </c>
      <c r="J26" s="67"/>
    </row>
    <row r="27" spans="1:10" s="59" customFormat="1" ht="78" x14ac:dyDescent="0.3">
      <c r="A27" s="46">
        <v>24</v>
      </c>
      <c r="B27" s="47" t="s">
        <v>97</v>
      </c>
      <c r="C27" s="57" t="s">
        <v>44</v>
      </c>
      <c r="D27" s="51">
        <v>1</v>
      </c>
      <c r="E27" s="58" t="s">
        <v>43</v>
      </c>
      <c r="F27" s="46">
        <f>+'Annex A.1 Technical Bid'!G27</f>
        <v>0</v>
      </c>
      <c r="G27" s="47">
        <f>+'Annex A.1 Technical Bid'!I27</f>
        <v>0</v>
      </c>
      <c r="H27" s="47"/>
      <c r="I27" s="66">
        <f t="shared" si="0"/>
        <v>0</v>
      </c>
      <c r="J27" s="67"/>
    </row>
    <row r="28" spans="1:10" s="59" customFormat="1" ht="62.4" x14ac:dyDescent="0.3">
      <c r="A28" s="46">
        <v>25</v>
      </c>
      <c r="B28" s="47" t="s">
        <v>98</v>
      </c>
      <c r="C28" s="48" t="s">
        <v>45</v>
      </c>
      <c r="D28" s="51">
        <v>1</v>
      </c>
      <c r="E28" s="58" t="s">
        <v>43</v>
      </c>
      <c r="F28" s="46">
        <f>+'Annex A.1 Technical Bid'!G28</f>
        <v>0</v>
      </c>
      <c r="G28" s="47">
        <f>+'Annex A.1 Technical Bid'!I28</f>
        <v>0</v>
      </c>
      <c r="H28" s="47"/>
      <c r="I28" s="66">
        <f t="shared" si="0"/>
        <v>0</v>
      </c>
      <c r="J28" s="67"/>
    </row>
    <row r="29" spans="1:10" s="59" customFormat="1" ht="171.6" x14ac:dyDescent="0.3">
      <c r="A29" s="46">
        <v>26</v>
      </c>
      <c r="B29" s="47" t="s">
        <v>99</v>
      </c>
      <c r="C29" s="48" t="s">
        <v>46</v>
      </c>
      <c r="D29" s="51">
        <v>1</v>
      </c>
      <c r="E29" s="58" t="s">
        <v>43</v>
      </c>
      <c r="F29" s="46">
        <f>+'Annex A.1 Technical Bid'!G29</f>
        <v>0</v>
      </c>
      <c r="G29" s="47">
        <f>+'Annex A.1 Technical Bid'!I29</f>
        <v>0</v>
      </c>
      <c r="H29" s="47"/>
      <c r="I29" s="66">
        <f t="shared" si="0"/>
        <v>0</v>
      </c>
      <c r="J29" s="67"/>
    </row>
    <row r="30" spans="1:10" s="59" customFormat="1" ht="78" x14ac:dyDescent="0.3">
      <c r="A30" s="46">
        <v>27</v>
      </c>
      <c r="B30" s="47" t="s">
        <v>100</v>
      </c>
      <c r="C30" s="48" t="s">
        <v>47</v>
      </c>
      <c r="D30" s="53">
        <v>3</v>
      </c>
      <c r="E30" s="58" t="s">
        <v>43</v>
      </c>
      <c r="F30" s="46">
        <f>+'Annex A.1 Technical Bid'!G30</f>
        <v>0</v>
      </c>
      <c r="G30" s="47">
        <f>+'Annex A.1 Technical Bid'!I30</f>
        <v>0</v>
      </c>
      <c r="H30" s="47"/>
      <c r="I30" s="66">
        <f t="shared" si="0"/>
        <v>0</v>
      </c>
      <c r="J30" s="67"/>
    </row>
    <row r="31" spans="1:10" s="59" customFormat="1" ht="93.6" x14ac:dyDescent="0.3">
      <c r="A31" s="46">
        <v>28</v>
      </c>
      <c r="B31" s="47" t="s">
        <v>101</v>
      </c>
      <c r="C31" s="48" t="s">
        <v>48</v>
      </c>
      <c r="D31" s="53">
        <v>1</v>
      </c>
      <c r="E31" s="58" t="s">
        <v>43</v>
      </c>
      <c r="F31" s="46">
        <f>+'Annex A.1 Technical Bid'!G31</f>
        <v>0</v>
      </c>
      <c r="G31" s="47">
        <f>+'Annex A.1 Technical Bid'!I31</f>
        <v>0</v>
      </c>
      <c r="H31" s="47"/>
      <c r="I31" s="66">
        <f t="shared" si="0"/>
        <v>0</v>
      </c>
      <c r="J31" s="67"/>
    </row>
    <row r="32" spans="1:10" ht="15.6" x14ac:dyDescent="0.3">
      <c r="A32" s="13"/>
      <c r="B32" s="37"/>
      <c r="C32" s="37"/>
      <c r="D32" s="36">
        <f>SUM(D4:D31)</f>
        <v>31</v>
      </c>
      <c r="E32" s="16"/>
      <c r="F32" s="33"/>
      <c r="G32" s="34"/>
      <c r="H32" s="34"/>
      <c r="I32" s="35">
        <f t="shared" si="0"/>
        <v>0</v>
      </c>
      <c r="J32" s="61"/>
    </row>
    <row r="33" spans="1:10" ht="12.75" customHeight="1" x14ac:dyDescent="0.3">
      <c r="A33" s="110"/>
      <c r="B33" s="111"/>
      <c r="C33" s="111"/>
      <c r="D33" s="111"/>
      <c r="E33" s="111"/>
      <c r="F33" s="111"/>
      <c r="G33" s="112"/>
      <c r="H33" s="38" t="s">
        <v>20</v>
      </c>
      <c r="I33" s="39">
        <f>SUM(I4:I12)</f>
        <v>0</v>
      </c>
      <c r="J33" s="62"/>
    </row>
    <row r="34" spans="1:10" ht="46.8" x14ac:dyDescent="0.3">
      <c r="A34" s="110"/>
      <c r="B34" s="111"/>
      <c r="C34" s="111"/>
      <c r="D34" s="111"/>
      <c r="E34" s="111"/>
      <c r="F34" s="111"/>
      <c r="G34" s="112"/>
      <c r="H34" s="40" t="s">
        <v>22</v>
      </c>
      <c r="I34" s="41"/>
      <c r="J34" s="62"/>
    </row>
    <row r="35" spans="1:10" ht="16.2" thickBot="1" x14ac:dyDescent="0.35">
      <c r="A35" s="110"/>
      <c r="B35" s="111"/>
      <c r="C35" s="111"/>
      <c r="D35" s="111"/>
      <c r="E35" s="111"/>
      <c r="F35" s="111"/>
      <c r="G35" s="112"/>
      <c r="H35" s="42" t="s">
        <v>18</v>
      </c>
      <c r="I35" s="43">
        <f>I33+I34</f>
        <v>0</v>
      </c>
      <c r="J35" s="62"/>
    </row>
    <row r="36" spans="1:10" ht="15" customHeight="1" x14ac:dyDescent="0.3">
      <c r="A36" s="91" t="s">
        <v>0</v>
      </c>
      <c r="B36" s="89"/>
      <c r="C36" s="89"/>
      <c r="D36" s="89"/>
      <c r="E36" s="8"/>
      <c r="F36" s="91" t="s">
        <v>1</v>
      </c>
      <c r="G36" s="89"/>
      <c r="H36" s="89"/>
      <c r="I36" s="90"/>
      <c r="J36" s="60"/>
    </row>
    <row r="37" spans="1:10" ht="46.8" x14ac:dyDescent="0.3">
      <c r="A37" s="96" t="s">
        <v>33</v>
      </c>
      <c r="B37" s="97"/>
      <c r="C37" s="107" t="str">
        <f>+'Annex A.1 Technical Bid'!C34</f>
        <v>14 Days</v>
      </c>
      <c r="D37" s="108"/>
      <c r="E37" s="16"/>
      <c r="F37" s="20" t="s">
        <v>34</v>
      </c>
      <c r="G37" s="107">
        <f>+'Annex A.1 Technical Bid'!G34</f>
        <v>0</v>
      </c>
      <c r="H37" s="108"/>
      <c r="I37" s="109"/>
      <c r="J37" s="63"/>
    </row>
    <row r="38" spans="1:10" ht="31.2" x14ac:dyDescent="0.3">
      <c r="A38" s="96" t="s">
        <v>28</v>
      </c>
      <c r="B38" s="97"/>
      <c r="C38" s="107" t="str">
        <f>+'Annex A.1 Technical Bid'!C35</f>
        <v>Tbilisi and Zugdidi</v>
      </c>
      <c r="D38" s="108"/>
      <c r="E38" s="16"/>
      <c r="F38" s="20" t="s">
        <v>29</v>
      </c>
      <c r="G38" s="107">
        <f>+'Annex A.1 Technical Bid'!G35</f>
        <v>0</v>
      </c>
      <c r="H38" s="108"/>
      <c r="I38" s="109"/>
      <c r="J38" s="63"/>
    </row>
    <row r="39" spans="1:10" ht="31.2" x14ac:dyDescent="0.3">
      <c r="A39" s="96" t="s">
        <v>23</v>
      </c>
      <c r="B39" s="97"/>
      <c r="C39" s="107" t="str">
        <f>+'Annex A.1 Technical Bid'!C36</f>
        <v>60 Days</v>
      </c>
      <c r="D39" s="108"/>
      <c r="E39" s="16"/>
      <c r="F39" s="20" t="s">
        <v>14</v>
      </c>
      <c r="G39" s="107">
        <f>+'Annex A.1 Technical Bid'!G36</f>
        <v>0</v>
      </c>
      <c r="H39" s="108"/>
      <c r="I39" s="109"/>
      <c r="J39" s="63"/>
    </row>
    <row r="40" spans="1:10" ht="16.2" thickBot="1" x14ac:dyDescent="0.35">
      <c r="A40" s="98" t="s">
        <v>24</v>
      </c>
      <c r="B40" s="99"/>
      <c r="C40" s="113" t="s">
        <v>40</v>
      </c>
      <c r="D40" s="114"/>
      <c r="E40" s="21"/>
      <c r="F40" s="20" t="s">
        <v>10</v>
      </c>
      <c r="G40" s="107"/>
      <c r="H40" s="108"/>
      <c r="I40" s="109"/>
      <c r="J40" s="63"/>
    </row>
    <row r="41" spans="1:10" ht="15" customHeight="1" x14ac:dyDescent="0.3">
      <c r="A41" s="79" t="s">
        <v>91</v>
      </c>
      <c r="B41" s="80"/>
      <c r="C41" s="80"/>
      <c r="D41" s="81"/>
      <c r="E41" s="44"/>
      <c r="F41" s="23" t="s">
        <v>5</v>
      </c>
      <c r="G41" s="107">
        <f>+'Annex A.1 Technical Bid'!G37</f>
        <v>0</v>
      </c>
      <c r="H41" s="108"/>
      <c r="I41" s="109"/>
      <c r="J41" s="63"/>
    </row>
    <row r="42" spans="1:10" ht="46.8" x14ac:dyDescent="0.3">
      <c r="A42" s="82"/>
      <c r="B42" s="83"/>
      <c r="C42" s="83"/>
      <c r="D42" s="84"/>
      <c r="E42" s="44"/>
      <c r="F42" s="23" t="s">
        <v>12</v>
      </c>
      <c r="G42" s="107"/>
      <c r="H42" s="108"/>
      <c r="I42" s="109"/>
      <c r="J42" s="63"/>
    </row>
    <row r="43" spans="1:10" ht="15.6" x14ac:dyDescent="0.3">
      <c r="A43" s="82"/>
      <c r="B43" s="83"/>
      <c r="C43" s="83"/>
      <c r="D43" s="84"/>
      <c r="E43" s="44"/>
      <c r="F43" s="23" t="s">
        <v>11</v>
      </c>
      <c r="G43" s="107"/>
      <c r="H43" s="108"/>
      <c r="I43" s="109"/>
      <c r="J43" s="63"/>
    </row>
    <row r="44" spans="1:10" ht="15.6" x14ac:dyDescent="0.3">
      <c r="A44" s="82"/>
      <c r="B44" s="83"/>
      <c r="C44" s="83"/>
      <c r="D44" s="84"/>
      <c r="E44" s="44"/>
      <c r="F44" s="23" t="s">
        <v>31</v>
      </c>
      <c r="G44" s="107"/>
      <c r="H44" s="108"/>
      <c r="I44" s="109"/>
      <c r="J44" s="63"/>
    </row>
    <row r="45" spans="1:10" ht="15.6" x14ac:dyDescent="0.3">
      <c r="A45" s="82"/>
      <c r="B45" s="83"/>
      <c r="C45" s="83"/>
      <c r="D45" s="84"/>
      <c r="E45" s="44"/>
      <c r="F45" s="23" t="s">
        <v>9</v>
      </c>
      <c r="G45" s="107"/>
      <c r="H45" s="108"/>
      <c r="I45" s="109"/>
      <c r="J45" s="63"/>
    </row>
    <row r="46" spans="1:10" ht="37.200000000000003" customHeight="1" thickBot="1" x14ac:dyDescent="0.35">
      <c r="A46" s="85"/>
      <c r="B46" s="86"/>
      <c r="C46" s="86"/>
      <c r="D46" s="87"/>
      <c r="E46" s="45"/>
      <c r="F46" s="28" t="s">
        <v>17</v>
      </c>
      <c r="G46" s="113"/>
      <c r="H46" s="114"/>
      <c r="I46" s="115"/>
      <c r="J46" s="63"/>
    </row>
  </sheetData>
  <protectedRanges>
    <protectedRange sqref="I34:J34 G42:J46 G40:J40 C40:E40 A41:E46 C1:H1 H4:H32" name="Område1"/>
    <protectedRange sqref="B4" name="Område1_2_1_1"/>
    <protectedRange sqref="B27:B29 B11" name="Område1_4_1"/>
    <protectedRange sqref="C4" name="Område1_2_1_2"/>
    <protectedRange sqref="C5" name="Område1_2_8_2"/>
    <protectedRange sqref="C6" name="Område1_2_10_2"/>
    <protectedRange sqref="C7" name="Område1_2_11_2"/>
    <protectedRange sqref="C8" name="Område1_2_18_2"/>
    <protectedRange sqref="C11:C18 C20:C31" name="Område1_4_2"/>
    <protectedRange sqref="D4:D31" name="Område1_1"/>
    <protectedRange sqref="E4:E31" name="Område1_2"/>
    <protectedRange sqref="B19" name="Område1_2_2_10"/>
    <protectedRange sqref="C19" name="Område1_4_10"/>
    <protectedRange sqref="B9:C9" name="Område1_2_1_1_1"/>
    <protectedRange sqref="B10:C10" name="Område1_2_2_1"/>
  </protectedRanges>
  <mergeCells count="25">
    <mergeCell ref="C38:D38"/>
    <mergeCell ref="A39:B39"/>
    <mergeCell ref="C39:D39"/>
    <mergeCell ref="A41:D46"/>
    <mergeCell ref="G42:I42"/>
    <mergeCell ref="G43:I43"/>
    <mergeCell ref="G45:I45"/>
    <mergeCell ref="G46:I46"/>
    <mergeCell ref="G41:I41"/>
    <mergeCell ref="C1:H1"/>
    <mergeCell ref="G44:I44"/>
    <mergeCell ref="A2:D2"/>
    <mergeCell ref="F2:I2"/>
    <mergeCell ref="A37:B37"/>
    <mergeCell ref="A33:G35"/>
    <mergeCell ref="A40:B40"/>
    <mergeCell ref="C40:D40"/>
    <mergeCell ref="F36:I36"/>
    <mergeCell ref="A36:D36"/>
    <mergeCell ref="G38:I38"/>
    <mergeCell ref="G39:I39"/>
    <mergeCell ref="G40:I40"/>
    <mergeCell ref="C37:D37"/>
    <mergeCell ref="G37:I37"/>
    <mergeCell ref="A38:B38"/>
  </mergeCells>
  <pageMargins left="0.7" right="0.7" top="0.75" bottom="0.75" header="0.3" footer="0.3"/>
  <pageSetup paperSize="9" scale="68" orientation="landscape" r:id="rId1"/>
  <headerFooter>
    <oddHeader>&amp;C&amp;18Annex A.2 - DRC FINANCIAL BID FORM FOR SERVICES</oddHeader>
    <oddFooter>&amp;LCT PROCUREMENT 06_and 37_ANNEX A - DRC Bid Form for SERVICES
Date: 01-01-2018 •  Valid from: 01-01-2018&amp;CPage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A.1 Technical Bid</vt:lpstr>
      <vt:lpstr>Annex A.2 Financial Bid</vt:lpstr>
      <vt:lpstr>'Annex A.1 Technical Bid'!Print_Area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dc:creator>
  <cp:keywords/>
  <dc:description/>
  <cp:lastModifiedBy>Ekaterine Gabisonia</cp:lastModifiedBy>
  <cp:lastPrinted>2021-04-29T14:02:55Z</cp:lastPrinted>
  <dcterms:created xsi:type="dcterms:W3CDTF">2017-05-23T13:13:55Z</dcterms:created>
  <dcterms:modified xsi:type="dcterms:W3CDTF">2021-06-11T07:52:42Z</dcterms:modified>
  <cp:category/>
</cp:coreProperties>
</file>